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853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D'!$A$1:$Y$115</definedName>
    <definedName name="_xlnm.Print_Area" localSheetId="4">'Scheda E'!$A$1:$N$38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<sst xmlns="http://schemas.openxmlformats.org/spreadsheetml/2006/main" count="460" uniqueCount="297">
  <si>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</si>
  <si>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</si>
  <si>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</si>
  <si>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</si>
  <si>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</si>
  <si>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</si>
  <si>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</si>
  <si>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</si>
  <si>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</si>
  <si>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</si>
  <si>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</si>
  <si>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</si>
  <si>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</si>
  <si>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</si>
  <si>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</si>
  <si>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</si>
  <si>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</si>
  <si>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</si>
  <si>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</si>
  <si>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</si>
  <si>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</si>
  <si>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</si>
  <si>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</si>
  <si>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</si>
  <si>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</si>
  <si>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</si>
  <si>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</si>
  <si>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</si>
  <si>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</si>
  <si>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</si>
  <si>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DELL'AMMINISTRAZIONE ________________________________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</si>
  <si>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</si>
  <si>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</si>
  <si>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</si>
  <si>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</si>
  <si>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</si>
  <si>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</si>
  <si>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</si>
  <si>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</si>
  <si>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</si>
  <si>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</si>
  <si>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</si>
  <si>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</si>
  <si>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</si>
  <si>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</si>
  <si>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</si>
  <si>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</si>
  <si>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</si>
  <si>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</si>
  <si>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</si>
  <si>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</si>
  <si>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</si>
  <si>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</si>
  <si>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</si>
  <si>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</si>
  <si>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</si>
  <si>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</si>
  <si>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</si>
  <si>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</si>
  <si>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</si>
  <si>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</si>
  <si>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</si>
  <si>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</si>
  <si>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</si>
  <si>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</si>
  <si>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</si>
  <si>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</si>
  <si>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</si>
  <si>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</si>
  <si>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</si>
  <si>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</si>
  <si>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</si>
  <si>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</si>
  <si>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</si>
  <si>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</si>
  <si>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</si>
  <si>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</si>
  <si>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</si>
  <si>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</si>
  <si>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</si>
  <si>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</si>
  <si>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</si>
  <si>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</si>
  <si>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</si>
  <si>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</si>
  <si>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</si>
  <si>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</si>
  <si>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</si>
  <si>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</si>
  <si>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</si>
  <si>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</si>
  <si>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</si>
  <si>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</si>
  <si>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</si>
  <si>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</si>
  <si>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</si>
  <si>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</si>
  <si>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</si>
  <si>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</si>
  <si>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</si>
  <si>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</si>
  <si>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</si>
  <si>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</si>
  <si>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</si>
  <si>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</si>
  <si>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</si>
  <si>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</si>
  <si>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</si>
  <si>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</si>
  <si>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</si>
  <si>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</si>
  <si>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</si>
  <si>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</si>
  <si>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</si>
  <si>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</si>
  <si>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</si>
  <si>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</si>
  <si>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</si>
  <si>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</si>
  <si>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</si>
  <si>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</si>
  <si>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</si>
  <si>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</si>
  <si>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</si>
  <si>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</si>
  <si>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</si>
  <si>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</si>
  <si>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</si>
  <si>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</si>
  <si>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</si>
  <si>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</si>
  <si>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</si>
  <si>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</si>
  <si>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</si>
  <si>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</si>
  <si>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</si>
  <si>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</si>
  <si>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</si>
  <si>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</si>
  <si>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</si>
  <si>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</si>
  <si>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</si>
  <si>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</si>
  <si>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</si>
  <si>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</si>
  <si>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</si>
  <si>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</si>
  <si>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</si>
  <si>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</si>
  <si>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</si>
  <si>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</si>
  <si>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</si>
  <si>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</si>
  <si>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</si>
  <si>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</si>
  <si>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</si>
  <si>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</si>
  <si>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</si>
  <si>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</si>
  <si>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</si>
  <si>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</si>
  <si>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</si>
  <si>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</si>
  <si>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</si>
  <si>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</si>
  <si>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</si>
  <si>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</si>
  <si>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</si>
  <si>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</si>
  <si>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</si>
  <si>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</si>
  <si>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</si>
  <si>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</si>
  <si>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</si>
  <si>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</si>
  <si>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</si>
  <si>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</si>
  <si>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</si>
  <si>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</si>
  <si>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</si>
  <si>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</si>
  <si>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</si>
  <si>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</si>
  <si>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</si>
  <si>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</si>
  <si>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</si>
  <si>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</si>
  <si>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</si>
  <si>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</si>
  <si>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</si>
  <si>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</si>
  <si>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</si>
  <si>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</si>
  <si>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</si>
  <si>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</si>
  <si>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</si>
  <si>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</si>
  <si>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</si>
  <si>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</si>
  <si>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</si>
  <si>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</si>
  <si>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</si>
  <si>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</si>
  <si>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</si>
  <si>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</si>
  <si>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</si>
  <si>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</si>
  <si>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</si>
  <si>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</si>
  <si>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</si>
  <si>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</si>
  <si>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</si>
  <si>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</si>
  <si>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</si>
  <si>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</si>
  <si>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</si>
  <si>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</si>
  <si>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</si>
  <si>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</si>
  <si>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</si>
  <si>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</si>
  <si>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</si>
  <si>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</si>
  <si>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</si>
  <si>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</si>
  <si>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</si>
  <si>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</si>
  <si>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</si>
  <si>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</si>
  <si>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</si>
  <si>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</si>
  <si>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</si>
  <si>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</si>
  <si>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 xml:space="preserve">Qualificazione e recupero centro storico. Intervento di qualificazione e manutenzione della pavimentazione stradale del Comune di Acquaro </t>
  </si>
  <si>
    <t xml:space="preserve">Adeguamento piattaforma depurativa consortile a servizio dei Comuni di Acquaro, Dasà e Arena </t>
  </si>
  <si>
    <t>si</t>
  </si>
  <si>
    <t>E34G18000020001</t>
  </si>
  <si>
    <t>E78H18000060006</t>
  </si>
  <si>
    <t>03</t>
  </si>
  <si>
    <t>INFRASTRUTTURE AMBIENTALI E RISORSE IDRICHE</t>
  </si>
  <si>
    <t>INFRASTRUTTURE DI TRASPORTO  STRADALI</t>
  </si>
  <si>
    <t>313680795201700007</t>
  </si>
  <si>
    <t>313680795201700008</t>
  </si>
  <si>
    <t>313680795201700009</t>
  </si>
  <si>
    <t>LLPP20175</t>
  </si>
  <si>
    <t>LLPP20176</t>
  </si>
  <si>
    <t>LLPP20177</t>
  </si>
  <si>
    <t>no</t>
  </si>
  <si>
    <t>E33D17001930001</t>
  </si>
  <si>
    <t>DELL'AMMINISTRAZIONE COMUNALE DI ACQUARO</t>
  </si>
  <si>
    <t>ITF62</t>
  </si>
  <si>
    <t>Interventi di mitigazione del rischio idrogeologico dei versanti collinari -Comune di Acquaro - zona serbatoio Limpidi - Salandria - Via provinciale-Martinoli e Malamotta</t>
  </si>
  <si>
    <t>1. modifica ex art. 5, comma 9, lettera b) DM 14/2018</t>
  </si>
  <si>
    <t>INFRASTRUTTURE AMBIENTALI E RISORSE IDRICHE PROTEZIONE, VALORIZZAZIONE E FRUIZIONE DELL'AMBIENTE</t>
  </si>
  <si>
    <t>AMB</t>
  </si>
  <si>
    <t>MIS</t>
  </si>
  <si>
    <t>ADN</t>
  </si>
  <si>
    <t>CPA</t>
  </si>
  <si>
    <t>SI</t>
  </si>
  <si>
    <t>PROVINCIA DI VIBO VALENTIA</t>
  </si>
  <si>
    <t>DELL'AMMINISTRAZIONE COMUNALE DI  ACQUARO</t>
  </si>
  <si>
    <t>313680795201900001</t>
  </si>
  <si>
    <t>LLPP20191</t>
  </si>
  <si>
    <t>Intervento strutturale di adeguamento sismico edificio sede comunale</t>
  </si>
  <si>
    <t>E33B19000100005</t>
  </si>
  <si>
    <t>INFRASTRUTTURE SOCIALI  DIREZIONALI AMMINISTRATIVE</t>
  </si>
  <si>
    <t>313680795201900003</t>
  </si>
  <si>
    <t>LLPP20193</t>
  </si>
  <si>
    <t xml:space="preserve">E32G19000490006 </t>
  </si>
  <si>
    <t>EFFICIENTAMENTO ENERGETICO DELL'EDIFICIO SCOLASTICO SITO IN CORSO UMBERTO I -ACQUARO</t>
  </si>
  <si>
    <t>LLPP20201</t>
  </si>
  <si>
    <t>313680795202000002</t>
  </si>
  <si>
    <t>LLPP20202</t>
  </si>
  <si>
    <t>RIQUALIFICAZIONE ENERGETICA DELL’EDIFICIO SCOLASTICO, PLESSO PIANI, DELL’ISTITUTO COMPRENSIVO “D’ANTONA”</t>
  </si>
  <si>
    <t xml:space="preserve">COMPLETAMENTO e RIFUNZIONALIZZAZIONE di un EDIFICIO da DESTINARE a SPAZI ESPOSITIVI delle ANTICHE MACCHINE per la LAVORAZIONE delle OLIVE e per la PROMOZIONE e la DEGUSTAZIONE dei PRODOTTI LOCALI DERIVATI </t>
  </si>
  <si>
    <t>E32G20000040006</t>
  </si>
  <si>
    <t>E31H20000000006</t>
  </si>
  <si>
    <t>Michele Gagliardi</t>
  </si>
  <si>
    <t>Gagliardi Michele</t>
  </si>
  <si>
    <t>GGLMHL83C29C352E</t>
  </si>
  <si>
    <t>E34E21000150004</t>
  </si>
  <si>
    <t>INFRASTRUTTURE SOCIALI ALTRE INFRASTRUTTURE SOCIALI</t>
  </si>
  <si>
    <t>PROGETTO PER L'AMPLIAMENTO DEL CIMITERO
COMUNALE DI ACQUARO</t>
  </si>
  <si>
    <t>LLPP20211</t>
  </si>
  <si>
    <t>313680795202100002</t>
  </si>
  <si>
    <t>313680795202100001</t>
  </si>
  <si>
    <t>LLPP20212</t>
  </si>
  <si>
    <t>E37H20002690004</t>
  </si>
  <si>
    <t>INFRASTRUTTURE DI TRASPORTO                    STRADALI</t>
  </si>
  <si>
    <t xml:space="preserve">PROGETTO PER I LAVORI PER LA MESSA IN SICUREZZA DEL PIANO VIABILE SULLE STRADE COMUNALI </t>
  </si>
  <si>
    <t>313680795202000001</t>
  </si>
  <si>
    <t>ALLEGATO I - SCHEDA D:  PROGRAMMA TRIENNALE DELLE OPERE PUBBLICHE 2021/2023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</si>
  <si>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2021/2023</t>
    </r>
  </si>
  <si>
    <t>ALLEGATO I - SCHEDA B: PROGRAMMA TRIENNALE DELLE OPERE PUBBLICHE 2021/2023</t>
  </si>
  <si>
    <t>ALLEGATO I - SCHEDA C : PROGRAMMA TRIENNALE DELLE OPERE PUBBLICHE 2021/2023</t>
  </si>
  <si>
    <t>ALLEGATO I - SCHEDA E: PROGRAMMA TRIENNALE DELLE OPERE PUBBLICHE 2021/2023</t>
  </si>
  <si>
    <t>ALLEGATO I - SCHEDA F: PROGRAMMA TRIENNALE DELLE OPERE PUBBLICHE 2021/2023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</si>
</sst>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#,##0.0"/>
    <numFmt numFmtId="190" formatCode="[$-410]dddd\ d\ mmmm\ yyyy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#,##0.000"/>
    <numFmt numFmtId="195" formatCode="#,##0.0000"/>
  </numFmts>
  <fonts count="7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 Unicode MS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444444"/>
      <name val="Arial Unicode MS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8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3" fontId="65" fillId="0" borderId="16" xfId="45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66" fillId="0" borderId="0" xfId="0" applyNumberFormat="1" applyFont="1" applyAlignment="1">
      <alignment horizontal="left" indent="2"/>
    </xf>
    <xf numFmtId="4" fontId="1" fillId="0" borderId="0" xfId="0" applyNumberFormat="1" applyFont="1" applyAlignment="1">
      <alignment/>
    </xf>
    <xf numFmtId="0" fontId="67" fillId="0" borderId="10" xfId="0" applyNumberFormat="1" applyFont="1" applyBorder="1" applyAlignment="1">
      <alignment horizontal="center" wrapText="1"/>
    </xf>
    <xf numFmtId="3" fontId="65" fillId="0" borderId="16" xfId="0" applyNumberFormat="1" applyFont="1" applyBorder="1" applyAlignment="1" quotePrefix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 quotePrefix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3" fontId="65" fillId="34" borderId="10" xfId="0" applyNumberFormat="1" applyFont="1" applyFill="1" applyBorder="1" applyAlignment="1" quotePrefix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4" fontId="0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1" fillId="34" borderId="0" xfId="0" applyNumberFormat="1" applyFont="1" applyFill="1" applyAlignment="1">
      <alignment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 quotePrefix="1">
      <alignment horizontal="center" wrapText="1"/>
    </xf>
    <xf numFmtId="0" fontId="9" fillId="34" borderId="10" xfId="0" applyFont="1" applyFill="1" applyBorder="1" applyAlignment="1" quotePrefix="1">
      <alignment horizontal="center" vertical="center"/>
    </xf>
    <xf numFmtId="4" fontId="0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wrapText="1"/>
    </xf>
    <xf numFmtId="4" fontId="21" fillId="34" borderId="10" xfId="0" applyNumberFormat="1" applyFont="1" applyFill="1" applyBorder="1" applyAlignment="1">
      <alignment horizontal="left" vertical="center" wrapText="1"/>
    </xf>
    <xf numFmtId="4" fontId="69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68" fillId="34" borderId="10" xfId="0" applyNumberFormat="1" applyFont="1" applyFill="1" applyBorder="1" applyAlignment="1">
      <alignment wrapText="1"/>
    </xf>
    <xf numFmtId="4" fontId="68" fillId="34" borderId="0" xfId="0" applyNumberFormat="1" applyFont="1" applyFill="1" applyAlignment="1">
      <alignment horizontal="center" vertical="center" wrapText="1"/>
    </xf>
    <xf numFmtId="4" fontId="21" fillId="34" borderId="0" xfId="0" applyNumberFormat="1" applyFont="1" applyFill="1" applyAlignment="1">
      <alignment horizontal="center" wrapText="1"/>
    </xf>
    <xf numFmtId="4" fontId="68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33" borderId="10" xfId="0" applyNumberFormat="1" applyFont="1" applyFill="1" applyBorder="1" applyAlignment="1">
      <alignment horizontal="left" wrapText="1"/>
    </xf>
    <xf numFmtId="4" fontId="17" fillId="0" borderId="10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wrapText="1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4" fillId="0" borderId="2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24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7" fillId="0" borderId="22" xfId="0" applyNumberFormat="1" applyFont="1" applyBorder="1" applyAlignment="1">
      <alignment horizontal="left" wrapText="1"/>
    </xf>
    <xf numFmtId="4" fontId="17" fillId="0" borderId="25" xfId="0" applyNumberFormat="1" applyFont="1" applyBorder="1" applyAlignment="1">
      <alignment horizontal="left" wrapText="1"/>
    </xf>
    <xf numFmtId="4" fontId="17" fillId="0" borderId="26" xfId="0" applyNumberFormat="1" applyFont="1" applyBorder="1" applyAlignment="1">
      <alignment horizontal="left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wrapText="1"/>
    </xf>
    <xf numFmtId="4" fontId="1" fillId="0" borderId="29" xfId="0" applyNumberFormat="1" applyFont="1" applyBorder="1" applyAlignment="1">
      <alignment wrapText="1"/>
    </xf>
    <xf numFmtId="4" fontId="14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4" fillId="0" borderId="2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wrapText="1"/>
    </xf>
    <xf numFmtId="4" fontId="1" fillId="0" borderId="30" xfId="0" applyNumberFormat="1" applyFont="1" applyBorder="1" applyAlignment="1">
      <alignment wrapText="1"/>
    </xf>
    <xf numFmtId="4" fontId="14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0" zoomScaleNormal="80" workbookViewId="0" topLeftCell="A1">
      <selection activeCell="J9" sqref="J9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101" t="s">
        <v>292</v>
      </c>
      <c r="B1" s="102"/>
      <c r="C1" s="102"/>
      <c r="D1" s="102"/>
      <c r="E1" s="102"/>
    </row>
    <row r="2" spans="1:5" ht="18.75">
      <c r="A2" s="108" t="s">
        <v>249</v>
      </c>
      <c r="B2" s="100"/>
      <c r="C2" s="100"/>
      <c r="D2" s="100"/>
      <c r="E2" s="100"/>
    </row>
    <row r="3" spans="1:5" ht="15.75">
      <c r="A3" s="103" t="s">
        <v>0</v>
      </c>
      <c r="B3" s="104"/>
      <c r="C3" s="104"/>
      <c r="D3" s="104"/>
      <c r="E3" s="104"/>
    </row>
    <row r="4" spans="1:5" ht="18">
      <c r="A4" s="105" t="s">
        <v>25</v>
      </c>
      <c r="B4" s="104"/>
      <c r="C4" s="104"/>
      <c r="D4" s="104"/>
      <c r="E4" s="104"/>
    </row>
    <row r="6" spans="1:5" ht="12.75">
      <c r="A6" s="106" t="s">
        <v>1</v>
      </c>
      <c r="B6" s="106" t="s">
        <v>2</v>
      </c>
      <c r="C6" s="107"/>
      <c r="D6" s="107"/>
      <c r="E6" s="107"/>
    </row>
    <row r="7" spans="1:5" ht="12.75">
      <c r="A7" s="107"/>
      <c r="B7" s="106" t="s">
        <v>3</v>
      </c>
      <c r="C7" s="107"/>
      <c r="D7" s="107"/>
      <c r="E7" s="106" t="s">
        <v>4</v>
      </c>
    </row>
    <row r="8" spans="1:5" ht="12.75">
      <c r="A8" s="107"/>
      <c r="B8" s="13" t="s">
        <v>5</v>
      </c>
      <c r="C8" s="13" t="s">
        <v>6</v>
      </c>
      <c r="D8" s="13" t="s">
        <v>7</v>
      </c>
      <c r="E8" s="107"/>
    </row>
    <row r="9" spans="1:6" ht="28.5" customHeight="1">
      <c r="A9" s="14" t="s">
        <v>74</v>
      </c>
      <c r="B9" s="35">
        <f>'Scheda D'!P43</f>
        <v>3339983.5</v>
      </c>
      <c r="C9" s="35">
        <f>'Scheda D'!Q43</f>
        <v>1950355.3900000001</v>
      </c>
      <c r="D9" s="35">
        <f>'Scheda D'!R43</f>
        <v>285000</v>
      </c>
      <c r="E9" s="35">
        <f>SUM(B9:D9)</f>
        <v>5575338.890000001</v>
      </c>
      <c r="F9" s="23"/>
    </row>
    <row r="10" spans="1:5" ht="25.5" customHeight="1">
      <c r="A10" s="14" t="s">
        <v>75</v>
      </c>
      <c r="B10" s="35">
        <f>'Scheda D'!P44</f>
        <v>100000</v>
      </c>
      <c r="C10" s="35">
        <f>'Scheda D'!Q44</f>
        <v>200000</v>
      </c>
      <c r="D10" s="35">
        <v>0</v>
      </c>
      <c r="E10" s="35">
        <f>SUM(B10:D10)</f>
        <v>300000</v>
      </c>
    </row>
    <row r="11" spans="1:5" ht="27" customHeight="1">
      <c r="A11" s="14" t="s">
        <v>126</v>
      </c>
      <c r="B11" s="35"/>
      <c r="C11" s="35"/>
      <c r="D11" s="35"/>
      <c r="E11" s="35"/>
    </row>
    <row r="12" spans="1:5" ht="25.5" customHeight="1">
      <c r="A12" s="14" t="s">
        <v>127</v>
      </c>
      <c r="B12" s="35">
        <f>'Scheda D'!P46</f>
        <v>50000</v>
      </c>
      <c r="C12" s="35">
        <f>'Scheda D'!Q46</f>
        <v>110000</v>
      </c>
      <c r="D12" s="35">
        <f>'Scheda D'!R44</f>
        <v>35000</v>
      </c>
      <c r="E12" s="35">
        <f>B12+C12+D12</f>
        <v>195000</v>
      </c>
    </row>
    <row r="13" spans="1:5" ht="38.25">
      <c r="A13" s="15" t="s">
        <v>78</v>
      </c>
      <c r="B13" s="35"/>
      <c r="C13" s="35"/>
      <c r="D13" s="35"/>
      <c r="E13" s="35"/>
    </row>
    <row r="14" spans="1:5" ht="33" customHeight="1">
      <c r="A14" s="47" t="s">
        <v>230</v>
      </c>
      <c r="B14" s="35"/>
      <c r="C14" s="35"/>
      <c r="D14" s="35"/>
      <c r="E14" s="35"/>
    </row>
    <row r="15" spans="1:5" ht="31.5" customHeight="1">
      <c r="A15" s="14" t="s">
        <v>173</v>
      </c>
      <c r="B15" s="35"/>
      <c r="C15" s="35"/>
      <c r="D15" s="35"/>
      <c r="E15" s="35"/>
    </row>
    <row r="16" spans="1:5" ht="29.25" customHeight="1">
      <c r="A16" s="16" t="s">
        <v>12</v>
      </c>
      <c r="B16" s="35">
        <f>SUM(B9:B12)</f>
        <v>3489983.5</v>
      </c>
      <c r="C16" s="35">
        <f>SUM(C9:C12)</f>
        <v>2260355.39</v>
      </c>
      <c r="D16" s="35">
        <f>SUM(D9:D12)</f>
        <v>320000</v>
      </c>
      <c r="E16" s="35">
        <f>SUM(B16:D16)</f>
        <v>6070338.890000001</v>
      </c>
    </row>
    <row r="19" spans="1:5" ht="12.75">
      <c r="A19" s="99"/>
      <c r="B19" s="100"/>
      <c r="C19" s="100"/>
      <c r="D19" s="100"/>
      <c r="E19" s="100"/>
    </row>
    <row r="20" ht="12.75">
      <c r="A20" s="7"/>
    </row>
    <row r="21" ht="12.75">
      <c r="D21" s="5" t="s">
        <v>132</v>
      </c>
    </row>
    <row r="22" ht="12.75">
      <c r="D22" s="66" t="s">
        <v>277</v>
      </c>
    </row>
    <row r="23" ht="12.75">
      <c r="A23" s="36" t="s">
        <v>8</v>
      </c>
    </row>
    <row r="24" spans="1:4" ht="38.25" customHeight="1">
      <c r="A24" s="98" t="s">
        <v>143</v>
      </c>
      <c r="B24" s="98"/>
      <c r="C24" s="98"/>
      <c r="D24" s="98"/>
    </row>
    <row r="32" ht="12.75">
      <c r="A32" s="1" t="s">
        <v>79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G33" sqref="G33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108" t="s">
        <v>293</v>
      </c>
      <c r="B1" s="10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8.75">
      <c r="A2" s="109" t="s">
        <v>30</v>
      </c>
      <c r="B2" s="10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5.75">
      <c r="A3" s="110" t="s">
        <v>0</v>
      </c>
      <c r="B3" s="11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>
      <c r="A4" s="111" t="s">
        <v>31</v>
      </c>
      <c r="B4" s="11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ht="15.75">
      <c r="A5" s="116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8" spans="1:19" ht="12.75">
      <c r="A8" s="127" t="s">
        <v>32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</row>
    <row r="9" spans="1:19" ht="87" customHeight="1">
      <c r="A9" s="112" t="s">
        <v>141</v>
      </c>
      <c r="B9" s="113"/>
      <c r="C9" s="118" t="s">
        <v>33</v>
      </c>
      <c r="D9" s="121" t="s">
        <v>87</v>
      </c>
      <c r="E9" s="118" t="s">
        <v>34</v>
      </c>
      <c r="F9" s="121" t="s">
        <v>88</v>
      </c>
      <c r="G9" s="118" t="s">
        <v>201</v>
      </c>
      <c r="H9" s="118" t="s">
        <v>202</v>
      </c>
      <c r="I9" s="118" t="s">
        <v>35</v>
      </c>
      <c r="J9" s="118" t="s">
        <v>36</v>
      </c>
      <c r="K9" s="118" t="s">
        <v>203</v>
      </c>
      <c r="L9" s="118" t="s">
        <v>37</v>
      </c>
      <c r="M9" s="118" t="s">
        <v>158</v>
      </c>
      <c r="N9" s="119" t="s">
        <v>204</v>
      </c>
      <c r="O9" s="118" t="s">
        <v>39</v>
      </c>
      <c r="P9" s="118" t="s">
        <v>179</v>
      </c>
      <c r="Q9" s="121" t="s">
        <v>180</v>
      </c>
      <c r="R9" s="121" t="s">
        <v>205</v>
      </c>
      <c r="S9" s="118" t="s">
        <v>40</v>
      </c>
    </row>
    <row r="10" spans="1:19" ht="75.75" customHeight="1">
      <c r="A10" s="114"/>
      <c r="B10" s="115"/>
      <c r="C10" s="131"/>
      <c r="D10" s="122"/>
      <c r="E10" s="118"/>
      <c r="F10" s="122"/>
      <c r="G10" s="118"/>
      <c r="H10" s="118"/>
      <c r="I10" s="118"/>
      <c r="J10" s="118"/>
      <c r="K10" s="118"/>
      <c r="L10" s="118"/>
      <c r="M10" s="118"/>
      <c r="N10" s="120"/>
      <c r="O10" s="118"/>
      <c r="P10" s="118"/>
      <c r="Q10" s="122"/>
      <c r="R10" s="122"/>
      <c r="S10" s="118"/>
    </row>
    <row r="11" spans="1:19" ht="28.5" customHeight="1">
      <c r="A11" s="129" t="s">
        <v>52</v>
      </c>
      <c r="B11" s="130"/>
      <c r="C11" s="2" t="s">
        <v>52</v>
      </c>
      <c r="D11" s="2" t="s">
        <v>107</v>
      </c>
      <c r="E11" s="2" t="s">
        <v>108</v>
      </c>
      <c r="F11" s="2" t="s">
        <v>89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165</v>
      </c>
      <c r="L11" s="2" t="s">
        <v>133</v>
      </c>
      <c r="M11" s="2" t="s">
        <v>27</v>
      </c>
      <c r="N11" s="2" t="s">
        <v>134</v>
      </c>
      <c r="O11" s="2" t="s">
        <v>27</v>
      </c>
      <c r="P11" s="2" t="s">
        <v>135</v>
      </c>
      <c r="Q11" s="2" t="s">
        <v>27</v>
      </c>
      <c r="R11" s="2" t="s">
        <v>27</v>
      </c>
      <c r="S11" s="2" t="s">
        <v>27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1" t="s">
        <v>50</v>
      </c>
      <c r="H12" s="11" t="s">
        <v>50</v>
      </c>
      <c r="I12" s="11" t="s">
        <v>50</v>
      </c>
      <c r="J12" s="11" t="s">
        <v>50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8"/>
      <c r="O14" s="18"/>
      <c r="P14" s="18"/>
      <c r="Q14" s="18"/>
      <c r="R14" s="18"/>
      <c r="S14" s="18"/>
    </row>
    <row r="15" spans="1:19" ht="12.75">
      <c r="A15" s="124" t="s">
        <v>206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8"/>
    </row>
    <row r="16" spans="1:19" ht="17.25" customHeight="1">
      <c r="A16" s="48" t="s">
        <v>207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18"/>
      <c r="O16" s="5" t="s">
        <v>132</v>
      </c>
      <c r="P16" s="5"/>
      <c r="Q16" s="5"/>
      <c r="R16" s="18"/>
      <c r="S16" s="18"/>
    </row>
    <row r="17" spans="1:18" ht="12.75">
      <c r="A17" s="124" t="s">
        <v>208</v>
      </c>
      <c r="B17" s="125"/>
      <c r="C17" s="125"/>
      <c r="D17" s="125"/>
      <c r="E17" s="125"/>
      <c r="F17" s="125"/>
      <c r="G17" s="125"/>
      <c r="O17" s="5" t="s">
        <v>24</v>
      </c>
      <c r="P17" s="5"/>
      <c r="Q17" s="5"/>
      <c r="R17" s="5"/>
    </row>
    <row r="18" spans="1:18" ht="12.75">
      <c r="A18" s="124" t="s">
        <v>209</v>
      </c>
      <c r="B18" s="125"/>
      <c r="C18" s="125"/>
      <c r="D18" s="125"/>
      <c r="E18" s="125"/>
      <c r="F18" s="125"/>
      <c r="G18" s="125"/>
      <c r="H18" s="125"/>
      <c r="O18" s="5"/>
      <c r="P18" s="5"/>
      <c r="Q18" s="5"/>
      <c r="R18" s="5"/>
    </row>
    <row r="20" spans="1:2" ht="12.75">
      <c r="A20" s="34" t="s">
        <v>107</v>
      </c>
      <c r="B20" s="34"/>
    </row>
    <row r="21" spans="1:3" ht="12.75">
      <c r="A21" s="18" t="s">
        <v>109</v>
      </c>
      <c r="B21" s="18"/>
      <c r="C21" s="7"/>
    </row>
    <row r="22" spans="1:8" ht="12.75">
      <c r="A22" s="126" t="s">
        <v>210</v>
      </c>
      <c r="B22" s="123"/>
      <c r="C22" s="123"/>
      <c r="D22" s="123"/>
      <c r="E22" s="123"/>
      <c r="F22" s="123"/>
      <c r="G22" s="123"/>
      <c r="H22" s="123"/>
    </row>
    <row r="23" spans="1:8" ht="12.75">
      <c r="A23" s="123" t="s">
        <v>91</v>
      </c>
      <c r="B23" s="123"/>
      <c r="C23" s="123"/>
      <c r="D23" s="123"/>
      <c r="E23" s="123"/>
      <c r="F23" s="123"/>
      <c r="G23" s="123"/>
      <c r="H23" s="123"/>
    </row>
    <row r="24" spans="1:8" ht="12.75">
      <c r="A24" s="123" t="s">
        <v>54</v>
      </c>
      <c r="B24" s="123"/>
      <c r="C24" s="123"/>
      <c r="D24" s="123"/>
      <c r="E24" s="123"/>
      <c r="F24" s="123"/>
      <c r="G24" s="123"/>
      <c r="H24" s="123"/>
    </row>
    <row r="26" spans="1:2" ht="12.75">
      <c r="A26" s="34" t="s">
        <v>108</v>
      </c>
      <c r="B26" s="34"/>
    </row>
    <row r="27" spans="1:4" ht="12.75" customHeight="1">
      <c r="A27" s="123" t="s">
        <v>43</v>
      </c>
      <c r="B27" s="123"/>
      <c r="C27" s="123"/>
      <c r="D27" s="27"/>
    </row>
    <row r="28" spans="1:12" ht="12.75" customHeight="1">
      <c r="A28" s="123" t="s">
        <v>44</v>
      </c>
      <c r="B28" s="123"/>
      <c r="C28" s="123"/>
      <c r="D28" s="27"/>
      <c r="L28" s="6"/>
    </row>
    <row r="29" spans="1:12" ht="12.75" customHeight="1">
      <c r="A29" s="27"/>
      <c r="B29" s="27"/>
      <c r="C29" s="27"/>
      <c r="D29" s="27"/>
      <c r="L29" s="6"/>
    </row>
    <row r="30" spans="1:2" ht="12.75">
      <c r="A30" s="34" t="s">
        <v>133</v>
      </c>
      <c r="B30" s="34"/>
    </row>
    <row r="31" spans="1:4" ht="12.75" customHeight="1">
      <c r="A31" s="123" t="s">
        <v>38</v>
      </c>
      <c r="B31" s="123"/>
      <c r="C31" s="123"/>
      <c r="D31" s="27"/>
    </row>
    <row r="32" spans="1:4" ht="28.5" customHeight="1">
      <c r="A32" s="123" t="s">
        <v>104</v>
      </c>
      <c r="B32" s="123"/>
      <c r="C32" s="123"/>
      <c r="D32" s="27"/>
    </row>
    <row r="33" spans="1:4" ht="13.5" customHeight="1">
      <c r="A33" s="123" t="s">
        <v>106</v>
      </c>
      <c r="B33" s="123"/>
      <c r="C33" s="123"/>
      <c r="D33" s="27"/>
    </row>
    <row r="34" spans="1:4" ht="12.75">
      <c r="A34" s="134" t="s">
        <v>101</v>
      </c>
      <c r="B34" s="134"/>
      <c r="C34" s="134"/>
      <c r="D34" s="31"/>
    </row>
    <row r="35" spans="1:4" ht="53.25" customHeight="1">
      <c r="A35" s="135" t="s">
        <v>103</v>
      </c>
      <c r="B35" s="135"/>
      <c r="C35" s="134"/>
      <c r="D35" s="31"/>
    </row>
    <row r="36" spans="1:4" ht="38.25" customHeight="1">
      <c r="A36" s="123" t="s">
        <v>102</v>
      </c>
      <c r="B36" s="123"/>
      <c r="C36" s="123"/>
      <c r="D36" s="27"/>
    </row>
    <row r="37" spans="1:4" ht="15.75" customHeight="1">
      <c r="A37" s="27"/>
      <c r="B37" s="27"/>
      <c r="C37" s="27"/>
      <c r="D37" s="27"/>
    </row>
    <row r="38" spans="1:2" ht="12.75">
      <c r="A38" s="34" t="s">
        <v>134</v>
      </c>
      <c r="B38" s="34"/>
    </row>
    <row r="39" spans="1:9" ht="12.75">
      <c r="A39" s="136" t="s">
        <v>211</v>
      </c>
      <c r="B39" s="137"/>
      <c r="C39" s="137"/>
      <c r="D39" s="137"/>
      <c r="E39" s="137"/>
      <c r="F39" s="137"/>
      <c r="G39" s="137"/>
      <c r="H39" s="137"/>
      <c r="I39" s="137"/>
    </row>
    <row r="40" spans="1:9" ht="12.75" customHeight="1">
      <c r="A40" s="133" t="s">
        <v>212</v>
      </c>
      <c r="B40" s="132"/>
      <c r="C40" s="132"/>
      <c r="D40" s="132"/>
      <c r="E40" s="132"/>
      <c r="F40" s="132"/>
      <c r="G40" s="132"/>
      <c r="H40" s="132"/>
      <c r="I40" s="132"/>
    </row>
    <row r="41" spans="1:13" ht="12.75">
      <c r="A41" s="126" t="s">
        <v>213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2" ht="12.75">
      <c r="A43" s="34" t="s">
        <v>135</v>
      </c>
      <c r="B43" s="34"/>
    </row>
    <row r="44" spans="1:4" ht="12.75">
      <c r="A44" s="18" t="s">
        <v>41</v>
      </c>
      <c r="B44" s="18"/>
      <c r="C44" s="7"/>
      <c r="D44" s="7"/>
    </row>
    <row r="45" spans="1:4" ht="12.75">
      <c r="A45" s="132" t="s">
        <v>42</v>
      </c>
      <c r="B45" s="132"/>
      <c r="C45" s="132"/>
      <c r="D45" s="28"/>
    </row>
    <row r="46" spans="1:4" ht="12.75">
      <c r="A46" s="28"/>
      <c r="B46" s="28"/>
      <c r="C46" s="28"/>
      <c r="D46" s="28"/>
    </row>
    <row r="47" spans="1:8" ht="12.75" customHeight="1">
      <c r="A47" s="138" t="s">
        <v>214</v>
      </c>
      <c r="B47" s="138"/>
      <c r="C47" s="138"/>
      <c r="D47" s="138"/>
      <c r="E47" s="36"/>
      <c r="F47" s="36"/>
      <c r="G47" s="36"/>
      <c r="H47" s="36"/>
    </row>
    <row r="48" spans="1:8" ht="12.75" customHeight="1">
      <c r="A48" s="140" t="s">
        <v>145</v>
      </c>
      <c r="B48" s="141"/>
      <c r="C48" s="141"/>
      <c r="D48" s="142"/>
      <c r="E48" s="27"/>
      <c r="F48" s="27"/>
      <c r="G48" s="27"/>
      <c r="H48" s="27"/>
    </row>
    <row r="49" spans="1:4" ht="12.75">
      <c r="A49" s="131" t="s">
        <v>144</v>
      </c>
      <c r="B49" s="131"/>
      <c r="C49" s="131"/>
      <c r="D49" s="37" t="s">
        <v>160</v>
      </c>
    </row>
    <row r="50" spans="1:4" ht="12.75">
      <c r="A50" s="131" t="s">
        <v>159</v>
      </c>
      <c r="B50" s="131"/>
      <c r="C50" s="131"/>
      <c r="D50" s="37" t="s">
        <v>161</v>
      </c>
    </row>
    <row r="51" spans="1:4" ht="12.75">
      <c r="A51" s="131" t="s">
        <v>163</v>
      </c>
      <c r="B51" s="131"/>
      <c r="C51" s="131"/>
      <c r="D51" s="37" t="s">
        <v>27</v>
      </c>
    </row>
    <row r="52" spans="1:4" ht="12.75" customHeight="1">
      <c r="A52" s="131" t="s">
        <v>164</v>
      </c>
      <c r="B52" s="131"/>
      <c r="C52" s="131"/>
      <c r="D52" s="37" t="s">
        <v>27</v>
      </c>
    </row>
    <row r="53" spans="1:4" ht="12.75" customHeight="1">
      <c r="A53" s="139" t="s">
        <v>215</v>
      </c>
      <c r="B53" s="139"/>
      <c r="C53" s="139"/>
      <c r="D53" s="139"/>
    </row>
    <row r="54" spans="1:4" ht="12.75">
      <c r="A54" s="131" t="s">
        <v>146</v>
      </c>
      <c r="B54" s="131"/>
      <c r="C54" s="131"/>
      <c r="D54" s="37" t="s">
        <v>27</v>
      </c>
    </row>
    <row r="55" spans="1:4" ht="12.75">
      <c r="A55" s="131" t="s">
        <v>147</v>
      </c>
      <c r="B55" s="131"/>
      <c r="C55" s="131"/>
      <c r="D55" s="37" t="s">
        <v>27</v>
      </c>
    </row>
    <row r="56" spans="1:4" ht="12.75">
      <c r="A56" s="131" t="s">
        <v>148</v>
      </c>
      <c r="B56" s="131"/>
      <c r="C56" s="131"/>
      <c r="D56" s="37" t="s">
        <v>162</v>
      </c>
    </row>
    <row r="57" spans="1:4" ht="12.75">
      <c r="A57" s="131" t="s">
        <v>149</v>
      </c>
      <c r="B57" s="131"/>
      <c r="C57" s="131"/>
      <c r="D57" s="37" t="s">
        <v>162</v>
      </c>
    </row>
    <row r="58" spans="1:4" ht="12.75" customHeight="1">
      <c r="A58" s="139" t="s">
        <v>150</v>
      </c>
      <c r="B58" s="139"/>
      <c r="C58" s="139"/>
      <c r="D58" s="139"/>
    </row>
    <row r="59" spans="1:4" ht="12.75">
      <c r="A59" s="131" t="s">
        <v>155</v>
      </c>
      <c r="B59" s="131"/>
      <c r="C59" s="131"/>
      <c r="D59" s="37" t="s">
        <v>27</v>
      </c>
    </row>
    <row r="60" spans="1:4" ht="12.75">
      <c r="A60" s="131" t="s">
        <v>151</v>
      </c>
      <c r="B60" s="131"/>
      <c r="C60" s="131"/>
      <c r="D60" s="37" t="s">
        <v>27</v>
      </c>
    </row>
    <row r="61" spans="1:4" ht="12.75">
      <c r="A61" s="131" t="s">
        <v>152</v>
      </c>
      <c r="B61" s="131"/>
      <c r="C61" s="131"/>
      <c r="D61" s="37" t="s">
        <v>27</v>
      </c>
    </row>
    <row r="62" spans="1:4" ht="12.75">
      <c r="A62" s="131" t="s">
        <v>153</v>
      </c>
      <c r="B62" s="131"/>
      <c r="C62" s="131"/>
      <c r="D62" s="37" t="s">
        <v>27</v>
      </c>
    </row>
    <row r="63" spans="1:4" ht="12.75">
      <c r="A63" s="131" t="s">
        <v>154</v>
      </c>
      <c r="B63" s="131"/>
      <c r="C63" s="131"/>
      <c r="D63" s="37" t="s">
        <v>27</v>
      </c>
    </row>
    <row r="64" spans="1:4" ht="12.75">
      <c r="A64" s="131" t="s">
        <v>156</v>
      </c>
      <c r="B64" s="131"/>
      <c r="C64" s="131"/>
      <c r="D64" s="37" t="s">
        <v>27</v>
      </c>
    </row>
    <row r="65" spans="1:4" ht="12.75">
      <c r="A65" s="131" t="s">
        <v>157</v>
      </c>
      <c r="B65" s="131"/>
      <c r="C65" s="131"/>
      <c r="D65" s="37" t="s">
        <v>27</v>
      </c>
    </row>
  </sheetData>
  <sheetProtection/>
  <mergeCells count="62"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  <mergeCell ref="A62:C62"/>
    <mergeCell ref="A63:C63"/>
    <mergeCell ref="A64:C64"/>
    <mergeCell ref="A54:C54"/>
    <mergeCell ref="A55:C55"/>
    <mergeCell ref="A56:C56"/>
    <mergeCell ref="A57:C57"/>
    <mergeCell ref="A61:C61"/>
    <mergeCell ref="G9:G10"/>
    <mergeCell ref="H9:H10"/>
    <mergeCell ref="F9:F10"/>
    <mergeCell ref="C9:C10"/>
    <mergeCell ref="A15:R15"/>
    <mergeCell ref="L9:L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31:C31"/>
    <mergeCell ref="A28:C28"/>
    <mergeCell ref="A18:H18"/>
    <mergeCell ref="A17:G17"/>
    <mergeCell ref="A23:H23"/>
    <mergeCell ref="A24:H24"/>
    <mergeCell ref="A27:C27"/>
    <mergeCell ref="A22:H22"/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H23" sqref="H23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108" t="s">
        <v>294</v>
      </c>
      <c r="B1" s="10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8.75">
      <c r="A2" s="109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>
      <c r="A3" s="110" t="s">
        <v>0</v>
      </c>
      <c r="B3" s="11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>
      <c r="A4" s="111" t="s">
        <v>110</v>
      </c>
      <c r="B4" s="11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8" spans="1:16" ht="22.5" customHeight="1">
      <c r="A8" s="143" t="s">
        <v>112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/>
    </row>
    <row r="9" spans="1:16" ht="25.5" customHeight="1">
      <c r="A9" s="122" t="s">
        <v>26</v>
      </c>
      <c r="B9" s="122" t="s">
        <v>116</v>
      </c>
      <c r="C9" s="122" t="s">
        <v>117</v>
      </c>
      <c r="D9" s="122" t="s">
        <v>14</v>
      </c>
      <c r="E9" s="143" t="s">
        <v>142</v>
      </c>
      <c r="F9" s="144"/>
      <c r="G9" s="145"/>
      <c r="H9" s="121" t="s">
        <v>76</v>
      </c>
      <c r="I9" s="122" t="s">
        <v>216</v>
      </c>
      <c r="J9" s="149" t="s">
        <v>218</v>
      </c>
      <c r="K9" s="122" t="s">
        <v>217</v>
      </c>
      <c r="L9" s="122" t="s">
        <v>65</v>
      </c>
      <c r="M9" s="127" t="s">
        <v>15</v>
      </c>
      <c r="N9" s="127"/>
      <c r="O9" s="127"/>
      <c r="P9" s="127"/>
    </row>
    <row r="10" spans="1:16" ht="63.75" customHeight="1">
      <c r="A10" s="131"/>
      <c r="B10" s="131"/>
      <c r="C10" s="118"/>
      <c r="D10" s="131"/>
      <c r="E10" s="38" t="s">
        <v>9</v>
      </c>
      <c r="F10" s="38" t="s">
        <v>10</v>
      </c>
      <c r="G10" s="38" t="s">
        <v>11</v>
      </c>
      <c r="H10" s="122"/>
      <c r="I10" s="118"/>
      <c r="J10" s="150"/>
      <c r="K10" s="118"/>
      <c r="L10" s="118"/>
      <c r="M10" s="30" t="s">
        <v>5</v>
      </c>
      <c r="N10" s="30" t="s">
        <v>6</v>
      </c>
      <c r="O10" s="30" t="s">
        <v>7</v>
      </c>
      <c r="P10" s="32" t="s">
        <v>12</v>
      </c>
    </row>
    <row r="11" spans="1:16" ht="30" customHeight="1">
      <c r="A11" s="2" t="s">
        <v>51</v>
      </c>
      <c r="B11" s="2" t="s">
        <v>51</v>
      </c>
      <c r="C11" s="2" t="s">
        <v>51</v>
      </c>
      <c r="D11" s="2" t="s">
        <v>52</v>
      </c>
      <c r="E11" s="2" t="s">
        <v>53</v>
      </c>
      <c r="F11" s="2" t="s">
        <v>53</v>
      </c>
      <c r="G11" s="2" t="s">
        <v>53</v>
      </c>
      <c r="H11" s="2" t="s">
        <v>51</v>
      </c>
      <c r="I11" s="2" t="s">
        <v>136</v>
      </c>
      <c r="J11" s="2" t="s">
        <v>137</v>
      </c>
      <c r="K11" s="2" t="s">
        <v>138</v>
      </c>
      <c r="L11" s="2" t="s">
        <v>139</v>
      </c>
      <c r="M11" s="8" t="s">
        <v>49</v>
      </c>
      <c r="N11" s="8" t="s">
        <v>49</v>
      </c>
      <c r="O11" s="8" t="s">
        <v>49</v>
      </c>
      <c r="P11" s="8" t="s">
        <v>50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50</v>
      </c>
      <c r="N12" s="9" t="s">
        <v>50</v>
      </c>
      <c r="O12" s="9" t="s">
        <v>50</v>
      </c>
      <c r="P12" s="9" t="s">
        <v>50</v>
      </c>
      <c r="Q12" s="20"/>
    </row>
    <row r="14" spans="1:15" ht="12.75">
      <c r="A14" s="99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8"/>
      <c r="N14" s="18"/>
      <c r="O14" s="18"/>
    </row>
    <row r="15" spans="1:15" ht="12.75">
      <c r="A15" s="148" t="s">
        <v>0</v>
      </c>
      <c r="B15" s="14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8"/>
      <c r="N15" s="18"/>
      <c r="O15" s="18"/>
    </row>
    <row r="16" spans="11:16" ht="12.75">
      <c r="K16" s="5" t="s">
        <v>132</v>
      </c>
      <c r="P16" s="5"/>
    </row>
    <row r="17" spans="1:16" ht="12.75">
      <c r="A17" s="36" t="s">
        <v>130</v>
      </c>
      <c r="K17" s="5" t="s">
        <v>24</v>
      </c>
      <c r="P17" s="5"/>
    </row>
    <row r="18" spans="1:10" ht="27.75" customHeight="1">
      <c r="A18" s="146" t="s">
        <v>96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24.75" customHeight="1">
      <c r="A19" s="147" t="s">
        <v>125</v>
      </c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ht="14.25" customHeight="1">
      <c r="A20" s="146" t="s">
        <v>118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3" spans="1:3" ht="12.75">
      <c r="A23" s="151" t="s">
        <v>136</v>
      </c>
      <c r="B23" s="151"/>
      <c r="C23" s="151"/>
    </row>
    <row r="24" spans="1:3" ht="12.75">
      <c r="A24" s="123" t="s">
        <v>80</v>
      </c>
      <c r="B24" s="123"/>
      <c r="C24" s="123"/>
    </row>
    <row r="25" spans="1:6" ht="12.75">
      <c r="A25" s="123" t="s">
        <v>83</v>
      </c>
      <c r="B25" s="123"/>
      <c r="C25" s="123"/>
      <c r="E25" s="26"/>
      <c r="F25" s="26"/>
    </row>
    <row r="26" spans="1:3" ht="12.75">
      <c r="A26" s="123" t="s">
        <v>84</v>
      </c>
      <c r="B26" s="123"/>
      <c r="C26" s="123"/>
    </row>
    <row r="28" spans="1:3" ht="12.75">
      <c r="A28" s="151" t="s">
        <v>137</v>
      </c>
      <c r="B28" s="151"/>
      <c r="C28" s="151"/>
    </row>
    <row r="29" spans="1:3" ht="12.75">
      <c r="A29" s="123" t="s">
        <v>80</v>
      </c>
      <c r="B29" s="123"/>
      <c r="C29" s="123"/>
    </row>
    <row r="30" spans="1:3" ht="12.75">
      <c r="A30" s="123" t="s">
        <v>81</v>
      </c>
      <c r="B30" s="123"/>
      <c r="C30" s="123"/>
    </row>
    <row r="31" spans="1:3" ht="26.25" customHeight="1">
      <c r="A31" s="123" t="s">
        <v>82</v>
      </c>
      <c r="B31" s="123"/>
      <c r="C31" s="123"/>
    </row>
    <row r="33" spans="1:3" ht="12.75">
      <c r="A33" s="151" t="s">
        <v>138</v>
      </c>
      <c r="B33" s="151"/>
      <c r="C33" s="151"/>
    </row>
    <row r="34" spans="1:3" ht="12.75">
      <c r="A34" s="123" t="s">
        <v>80</v>
      </c>
      <c r="B34" s="123"/>
      <c r="C34" s="123"/>
    </row>
    <row r="35" spans="1:3" ht="12.75">
      <c r="A35" s="123" t="s">
        <v>85</v>
      </c>
      <c r="B35" s="123"/>
      <c r="C35" s="123"/>
    </row>
    <row r="36" spans="1:3" ht="12.75">
      <c r="A36" s="123" t="s">
        <v>97</v>
      </c>
      <c r="B36" s="123"/>
      <c r="C36" s="123"/>
    </row>
    <row r="38" spans="1:3" ht="12.75">
      <c r="A38" s="151" t="s">
        <v>139</v>
      </c>
      <c r="B38" s="151"/>
      <c r="C38" s="151"/>
    </row>
    <row r="39" spans="1:8" ht="12.75" customHeight="1">
      <c r="A39" s="123" t="s">
        <v>28</v>
      </c>
      <c r="B39" s="123"/>
      <c r="C39" s="123"/>
      <c r="E39" s="19"/>
      <c r="F39" s="19"/>
      <c r="G39" s="19"/>
      <c r="H39" s="19"/>
    </row>
    <row r="40" spans="1:8" ht="27.75" customHeight="1">
      <c r="A40" s="126" t="s">
        <v>90</v>
      </c>
      <c r="B40" s="123"/>
      <c r="C40" s="123"/>
      <c r="E40" s="19"/>
      <c r="F40" s="19"/>
      <c r="G40" s="19"/>
      <c r="H40" s="19"/>
    </row>
    <row r="41" spans="1:8" ht="12.75">
      <c r="A41" s="134" t="s">
        <v>29</v>
      </c>
      <c r="B41" s="134"/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  <row r="44" spans="5:8" ht="12.75">
      <c r="E44" s="19"/>
      <c r="F44" s="19"/>
      <c r="G44" s="19"/>
      <c r="H44" s="19"/>
    </row>
    <row r="45" spans="5:8" ht="12.75">
      <c r="E45" s="19"/>
      <c r="F45" s="19"/>
      <c r="G45" s="19"/>
      <c r="H45" s="19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5:8" ht="12.75">
      <c r="E49" s="19"/>
      <c r="F49" s="19"/>
      <c r="G49" s="19"/>
      <c r="H49" s="19"/>
    </row>
    <row r="50" spans="5:8" ht="12.75">
      <c r="E50" s="19"/>
      <c r="F50" s="19"/>
      <c r="G50" s="19"/>
      <c r="H50" s="19"/>
    </row>
    <row r="51" spans="5:8" ht="12.75">
      <c r="E51" s="19"/>
      <c r="F51" s="19"/>
      <c r="G51" s="19"/>
      <c r="H51" s="19"/>
    </row>
    <row r="52" spans="5:8" ht="12.75">
      <c r="E52" s="19"/>
      <c r="F52" s="19"/>
      <c r="G52" s="19"/>
      <c r="H52" s="19"/>
    </row>
    <row r="53" spans="5:8" ht="12.75">
      <c r="E53" s="19"/>
      <c r="F53" s="19"/>
      <c r="G53" s="19"/>
      <c r="H53" s="19"/>
    </row>
    <row r="54" spans="5:8" ht="12.75">
      <c r="E54" s="19"/>
      <c r="F54" s="19"/>
      <c r="G54" s="19"/>
      <c r="H54" s="19"/>
    </row>
    <row r="55" spans="5:8" ht="12.75">
      <c r="E55" s="19"/>
      <c r="F55" s="19"/>
      <c r="G55" s="19"/>
      <c r="H55" s="19"/>
    </row>
    <row r="56" spans="5:8" ht="12.75">
      <c r="E56" s="19"/>
      <c r="F56" s="19"/>
      <c r="G56" s="19"/>
      <c r="H56" s="19"/>
    </row>
    <row r="57" spans="5:8" ht="12.75">
      <c r="E57" s="19"/>
      <c r="F57" s="19"/>
      <c r="G57" s="19"/>
      <c r="H57" s="19"/>
    </row>
    <row r="58" spans="5:8" ht="12.75">
      <c r="E58" s="19"/>
      <c r="F58" s="19"/>
      <c r="G58" s="19"/>
      <c r="H58" s="19"/>
    </row>
    <row r="59" spans="5:8" ht="12.75">
      <c r="E59" s="19"/>
      <c r="F59" s="19"/>
      <c r="G59" s="19"/>
      <c r="H59" s="19"/>
    </row>
    <row r="60" spans="5:8" ht="12.75">
      <c r="E60" s="19"/>
      <c r="F60" s="19"/>
      <c r="G60" s="19"/>
      <c r="H60" s="19"/>
    </row>
    <row r="61" spans="5:8" ht="12.75">
      <c r="E61" s="19"/>
      <c r="F61" s="19"/>
      <c r="G61" s="19"/>
      <c r="H61" s="19"/>
    </row>
    <row r="62" spans="5:8" ht="12.75">
      <c r="E62" s="19"/>
      <c r="F62" s="19"/>
      <c r="G62" s="19"/>
      <c r="H62" s="19"/>
    </row>
    <row r="63" spans="5:8" ht="12.75">
      <c r="E63" s="19"/>
      <c r="F63" s="19"/>
      <c r="G63" s="19"/>
      <c r="H63" s="19"/>
    </row>
    <row r="64" spans="5:8" ht="12.75">
      <c r="E64" s="19"/>
      <c r="F64" s="19"/>
      <c r="G64" s="19"/>
      <c r="H64" s="19"/>
    </row>
    <row r="65" spans="5:8" ht="12.75">
      <c r="E65" s="19"/>
      <c r="F65" s="19"/>
      <c r="G65" s="19"/>
      <c r="H65" s="19"/>
    </row>
    <row r="66" spans="5:8" ht="12.75">
      <c r="E66" s="19"/>
      <c r="F66" s="19"/>
      <c r="G66" s="19"/>
      <c r="H66" s="19"/>
    </row>
    <row r="67" spans="5:8" ht="12.75">
      <c r="E67" s="19"/>
      <c r="F67" s="19"/>
      <c r="G67" s="19"/>
      <c r="H67" s="19"/>
    </row>
    <row r="68" spans="5:8" ht="12.75">
      <c r="E68" s="19"/>
      <c r="F68" s="19"/>
      <c r="G68" s="19"/>
      <c r="H68" s="19"/>
    </row>
    <row r="69" spans="5:8" ht="12.75">
      <c r="E69" s="19"/>
      <c r="F69" s="19"/>
      <c r="G69" s="19"/>
      <c r="H69" s="19"/>
    </row>
    <row r="70" spans="5:8" ht="12.75">
      <c r="E70" s="19"/>
      <c r="F70" s="19"/>
      <c r="G70" s="19"/>
      <c r="H70" s="19"/>
    </row>
  </sheetData>
  <sheetProtection/>
  <mergeCells count="37"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M9:P9"/>
    <mergeCell ref="A8:P8"/>
    <mergeCell ref="D9:D10"/>
    <mergeCell ref="A18:J18"/>
    <mergeCell ref="A19:J19"/>
    <mergeCell ref="B9:B10"/>
    <mergeCell ref="A15:L15"/>
    <mergeCell ref="E9:G9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5"/>
  <sheetViews>
    <sheetView zoomScale="80" zoomScaleNormal="80" zoomScaleSheetLayoutView="80" zoomScalePageLayoutView="0" workbookViewId="0" topLeftCell="A4">
      <selection activeCell="C17" sqref="C17"/>
    </sheetView>
  </sheetViews>
  <sheetFormatPr defaultColWidth="9.140625" defaultRowHeight="12.75"/>
  <cols>
    <col min="1" max="1" width="44.8515625" style="1" customWidth="1"/>
    <col min="2" max="2" width="15.421875" style="1" customWidth="1"/>
    <col min="3" max="3" width="20.8515625" style="1" customWidth="1"/>
    <col min="4" max="4" width="17.28125" style="1" customWidth="1"/>
    <col min="5" max="5" width="33.00390625" style="1" customWidth="1"/>
    <col min="6" max="7" width="12.140625" style="1" customWidth="1"/>
    <col min="8" max="9" width="7.8515625" style="1" bestFit="1" customWidth="1"/>
    <col min="10" max="10" width="7.28125" style="1" customWidth="1"/>
    <col min="11" max="11" width="17.140625" style="1" customWidth="1"/>
    <col min="12" max="12" width="15.7109375" style="1" customWidth="1"/>
    <col min="13" max="13" width="28.8515625" style="1" customWidth="1"/>
    <col min="14" max="14" width="44.57421875" style="1" customWidth="1"/>
    <col min="15" max="15" width="17.8515625" style="1" customWidth="1"/>
    <col min="16" max="16" width="15.57421875" style="1" customWidth="1"/>
    <col min="17" max="17" width="14.710937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108" t="s">
        <v>291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8.75">
      <c r="A2" s="108" t="s">
        <v>249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4" spans="1:20" ht="18">
      <c r="A4" s="111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7" spans="1:25" ht="22.5" customHeight="1">
      <c r="A7" s="118" t="s">
        <v>119</v>
      </c>
      <c r="B7" s="118" t="s">
        <v>120</v>
      </c>
      <c r="C7" s="118" t="s">
        <v>121</v>
      </c>
      <c r="D7" s="118" t="s">
        <v>113</v>
      </c>
      <c r="E7" s="118" t="s">
        <v>186</v>
      </c>
      <c r="F7" s="118" t="s">
        <v>175</v>
      </c>
      <c r="G7" s="118" t="s">
        <v>176</v>
      </c>
      <c r="H7" s="127" t="s">
        <v>188</v>
      </c>
      <c r="I7" s="128"/>
      <c r="J7" s="128"/>
      <c r="K7" s="118" t="s">
        <v>187</v>
      </c>
      <c r="L7" s="127" t="s">
        <v>86</v>
      </c>
      <c r="M7" s="121" t="s">
        <v>185</v>
      </c>
      <c r="N7" s="121" t="s">
        <v>189</v>
      </c>
      <c r="O7" s="121" t="s">
        <v>177</v>
      </c>
      <c r="P7" s="161" t="s">
        <v>191</v>
      </c>
      <c r="Q7" s="162"/>
      <c r="R7" s="162"/>
      <c r="S7" s="162"/>
      <c r="T7" s="162"/>
      <c r="U7" s="162"/>
      <c r="V7" s="162"/>
      <c r="W7" s="162"/>
      <c r="X7" s="163"/>
      <c r="Y7" s="118" t="s">
        <v>197</v>
      </c>
    </row>
    <row r="8" spans="1:25" ht="38.25" customHeight="1">
      <c r="A8" s="118"/>
      <c r="B8" s="131"/>
      <c r="C8" s="131"/>
      <c r="D8" s="118"/>
      <c r="E8" s="118"/>
      <c r="F8" s="118"/>
      <c r="G8" s="118"/>
      <c r="H8" s="156" t="s">
        <v>9</v>
      </c>
      <c r="I8" s="156" t="s">
        <v>10</v>
      </c>
      <c r="J8" s="156" t="s">
        <v>11</v>
      </c>
      <c r="K8" s="131"/>
      <c r="L8" s="128"/>
      <c r="M8" s="152"/>
      <c r="N8" s="152"/>
      <c r="O8" s="152"/>
      <c r="P8" s="157" t="s">
        <v>5</v>
      </c>
      <c r="Q8" s="157" t="s">
        <v>6</v>
      </c>
      <c r="R8" s="157" t="s">
        <v>7</v>
      </c>
      <c r="S8" s="157" t="s">
        <v>193</v>
      </c>
      <c r="T8" s="158" t="s">
        <v>194</v>
      </c>
      <c r="U8" s="157" t="s">
        <v>195</v>
      </c>
      <c r="V8" s="157" t="s">
        <v>128</v>
      </c>
      <c r="W8" s="44" t="s">
        <v>196</v>
      </c>
      <c r="X8" s="45"/>
      <c r="Y8" s="131"/>
    </row>
    <row r="9" spans="1:25" ht="43.5" customHeight="1">
      <c r="A9" s="118"/>
      <c r="B9" s="131"/>
      <c r="C9" s="131"/>
      <c r="D9" s="118"/>
      <c r="E9" s="118"/>
      <c r="F9" s="118"/>
      <c r="G9" s="118"/>
      <c r="H9" s="128"/>
      <c r="I9" s="128"/>
      <c r="J9" s="128"/>
      <c r="K9" s="131"/>
      <c r="L9" s="128"/>
      <c r="M9" s="153"/>
      <c r="N9" s="153"/>
      <c r="O9" s="153"/>
      <c r="P9" s="160"/>
      <c r="Q9" s="160"/>
      <c r="R9" s="160"/>
      <c r="S9" s="160"/>
      <c r="T9" s="159"/>
      <c r="U9" s="157"/>
      <c r="V9" s="157"/>
      <c r="W9" s="46" t="s">
        <v>13</v>
      </c>
      <c r="X9" s="46" t="s">
        <v>86</v>
      </c>
      <c r="Y9" s="131"/>
    </row>
    <row r="10" spans="1:25" s="81" customFormat="1" ht="46.5" customHeight="1">
      <c r="A10" s="70" t="s">
        <v>285</v>
      </c>
      <c r="B10" s="71" t="s">
        <v>283</v>
      </c>
      <c r="C10" s="72" t="s">
        <v>280</v>
      </c>
      <c r="D10" s="73">
        <v>2021</v>
      </c>
      <c r="E10" s="71" t="s">
        <v>278</v>
      </c>
      <c r="F10" s="71" t="s">
        <v>235</v>
      </c>
      <c r="G10" s="71" t="s">
        <v>247</v>
      </c>
      <c r="H10" s="74">
        <v>18</v>
      </c>
      <c r="I10" s="74">
        <v>102</v>
      </c>
      <c r="J10" s="74">
        <v>102</v>
      </c>
      <c r="K10" s="71" t="s">
        <v>250</v>
      </c>
      <c r="L10" s="75" t="s">
        <v>238</v>
      </c>
      <c r="M10" s="76" t="s">
        <v>281</v>
      </c>
      <c r="N10" s="77" t="s">
        <v>282</v>
      </c>
      <c r="O10" s="78">
        <v>1</v>
      </c>
      <c r="P10" s="79">
        <v>100000</v>
      </c>
      <c r="Q10" s="79">
        <v>200000</v>
      </c>
      <c r="R10" s="79">
        <v>35000</v>
      </c>
      <c r="S10" s="79">
        <v>0</v>
      </c>
      <c r="T10" s="79">
        <v>335000</v>
      </c>
      <c r="U10" s="79"/>
      <c r="V10" s="79"/>
      <c r="W10" s="79"/>
      <c r="X10" s="80"/>
      <c r="Y10" s="74"/>
    </row>
    <row r="11" spans="1:25" s="81" customFormat="1" ht="90.75" customHeight="1">
      <c r="A11" s="70" t="s">
        <v>284</v>
      </c>
      <c r="B11" s="71" t="s">
        <v>286</v>
      </c>
      <c r="C11" s="72" t="s">
        <v>287</v>
      </c>
      <c r="D11" s="73">
        <v>2021</v>
      </c>
      <c r="E11" s="71" t="s">
        <v>278</v>
      </c>
      <c r="F11" s="71" t="s">
        <v>235</v>
      </c>
      <c r="G11" s="71" t="s">
        <v>247</v>
      </c>
      <c r="H11" s="74">
        <v>18</v>
      </c>
      <c r="I11" s="74">
        <v>102</v>
      </c>
      <c r="J11" s="74">
        <v>102</v>
      </c>
      <c r="K11" s="71" t="s">
        <v>250</v>
      </c>
      <c r="L11" s="75" t="s">
        <v>238</v>
      </c>
      <c r="M11" s="76" t="s">
        <v>288</v>
      </c>
      <c r="N11" s="77" t="s">
        <v>289</v>
      </c>
      <c r="O11" s="78">
        <v>1</v>
      </c>
      <c r="P11" s="79">
        <v>50000</v>
      </c>
      <c r="Q11" s="79">
        <v>110000</v>
      </c>
      <c r="R11" s="79">
        <v>0</v>
      </c>
      <c r="S11" s="79">
        <v>0</v>
      </c>
      <c r="T11" s="82">
        <v>160000</v>
      </c>
      <c r="U11" s="79"/>
      <c r="V11" s="79"/>
      <c r="W11" s="79"/>
      <c r="X11" s="80"/>
      <c r="Y11" s="74"/>
    </row>
    <row r="12" spans="1:25" s="81" customFormat="1" ht="66.75" customHeight="1">
      <c r="A12" s="70" t="s">
        <v>241</v>
      </c>
      <c r="B12" s="71" t="s">
        <v>244</v>
      </c>
      <c r="C12" s="90" t="s">
        <v>248</v>
      </c>
      <c r="D12" s="73">
        <v>2021</v>
      </c>
      <c r="E12" s="71" t="s">
        <v>278</v>
      </c>
      <c r="F12" s="71" t="s">
        <v>235</v>
      </c>
      <c r="G12" s="71" t="s">
        <v>247</v>
      </c>
      <c r="H12" s="74">
        <v>18</v>
      </c>
      <c r="I12" s="74">
        <v>102</v>
      </c>
      <c r="J12" s="74">
        <v>102</v>
      </c>
      <c r="K12" s="71" t="s">
        <v>250</v>
      </c>
      <c r="L12" s="75" t="s">
        <v>238</v>
      </c>
      <c r="M12" s="76" t="s">
        <v>240</v>
      </c>
      <c r="N12" s="77" t="s">
        <v>233</v>
      </c>
      <c r="O12" s="78">
        <v>1</v>
      </c>
      <c r="P12" s="79">
        <v>299983.5</v>
      </c>
      <c r="Q12" s="79">
        <v>0</v>
      </c>
      <c r="R12" s="79">
        <v>0</v>
      </c>
      <c r="S12" s="79">
        <v>0</v>
      </c>
      <c r="T12" s="82">
        <f>P12</f>
        <v>299983.5</v>
      </c>
      <c r="U12" s="79"/>
      <c r="V12" s="79"/>
      <c r="W12" s="79"/>
      <c r="X12" s="80"/>
      <c r="Y12" s="74"/>
    </row>
    <row r="13" spans="1:25" s="81" customFormat="1" ht="70.5" customHeight="1">
      <c r="A13" s="70" t="s">
        <v>242</v>
      </c>
      <c r="B13" s="71" t="s">
        <v>245</v>
      </c>
      <c r="C13" s="90" t="s">
        <v>236</v>
      </c>
      <c r="D13" s="73">
        <v>2021</v>
      </c>
      <c r="E13" s="71" t="s">
        <v>278</v>
      </c>
      <c r="F13" s="71" t="s">
        <v>235</v>
      </c>
      <c r="G13" s="71" t="s">
        <v>247</v>
      </c>
      <c r="H13" s="74">
        <v>18</v>
      </c>
      <c r="I13" s="74">
        <v>102</v>
      </c>
      <c r="J13" s="74">
        <v>102</v>
      </c>
      <c r="K13" s="71" t="s">
        <v>250</v>
      </c>
      <c r="L13" s="75" t="s">
        <v>238</v>
      </c>
      <c r="M13" s="92" t="s">
        <v>253</v>
      </c>
      <c r="N13" s="77" t="s">
        <v>251</v>
      </c>
      <c r="O13" s="78">
        <v>1</v>
      </c>
      <c r="P13" s="79">
        <v>2000000</v>
      </c>
      <c r="Q13" s="79">
        <v>0</v>
      </c>
      <c r="R13" s="79">
        <v>0</v>
      </c>
      <c r="S13" s="79">
        <v>0</v>
      </c>
      <c r="T13" s="82">
        <f>P13</f>
        <v>2000000</v>
      </c>
      <c r="U13" s="79"/>
      <c r="V13" s="79"/>
      <c r="W13" s="79"/>
      <c r="X13" s="80"/>
      <c r="Y13" s="74"/>
    </row>
    <row r="14" spans="1:25" s="81" customFormat="1" ht="57.75" customHeight="1">
      <c r="A14" s="70" t="s">
        <v>243</v>
      </c>
      <c r="B14" s="71" t="s">
        <v>246</v>
      </c>
      <c r="C14" s="83" t="s">
        <v>237</v>
      </c>
      <c r="D14" s="73">
        <v>2021</v>
      </c>
      <c r="E14" s="71" t="s">
        <v>278</v>
      </c>
      <c r="F14" s="71" t="s">
        <v>235</v>
      </c>
      <c r="G14" s="71" t="s">
        <v>247</v>
      </c>
      <c r="H14" s="74">
        <v>18</v>
      </c>
      <c r="I14" s="74">
        <v>102</v>
      </c>
      <c r="J14" s="74">
        <v>102</v>
      </c>
      <c r="K14" s="71" t="s">
        <v>250</v>
      </c>
      <c r="L14" s="75" t="s">
        <v>238</v>
      </c>
      <c r="M14" s="76" t="s">
        <v>239</v>
      </c>
      <c r="N14" s="77" t="s">
        <v>234</v>
      </c>
      <c r="O14" s="78">
        <v>1</v>
      </c>
      <c r="P14" s="79">
        <v>750000</v>
      </c>
      <c r="Q14" s="79">
        <v>275000</v>
      </c>
      <c r="R14" s="79">
        <v>0</v>
      </c>
      <c r="S14" s="79">
        <f>T14-R14-Q14-P14</f>
        <v>0</v>
      </c>
      <c r="T14" s="82">
        <v>1025000</v>
      </c>
      <c r="U14" s="79"/>
      <c r="V14" s="79"/>
      <c r="W14" s="79"/>
      <c r="X14" s="80"/>
      <c r="Y14" s="74"/>
    </row>
    <row r="15" spans="1:25" s="88" customFormat="1" ht="10.5" customHeight="1" hidden="1">
      <c r="A15" s="84"/>
      <c r="B15" s="80"/>
      <c r="C15" s="83"/>
      <c r="D15" s="80"/>
      <c r="E15" s="80"/>
      <c r="F15" s="80"/>
      <c r="G15" s="80"/>
      <c r="H15" s="80"/>
      <c r="I15" s="80"/>
      <c r="J15" s="80"/>
      <c r="K15" s="80"/>
      <c r="L15" s="85"/>
      <c r="M15" s="76"/>
      <c r="N15" s="86"/>
      <c r="O15" s="87"/>
      <c r="P15" s="79"/>
      <c r="Q15" s="79"/>
      <c r="R15" s="79"/>
      <c r="S15" s="79"/>
      <c r="T15" s="82"/>
      <c r="U15" s="79"/>
      <c r="V15" s="79"/>
      <c r="W15" s="79"/>
      <c r="X15" s="80"/>
      <c r="Y15" s="80"/>
    </row>
    <row r="16" spans="1:25" s="81" customFormat="1" ht="5.25" customHeight="1" hidden="1">
      <c r="A16" s="70"/>
      <c r="B16" s="71"/>
      <c r="C16" s="89"/>
      <c r="D16" s="74"/>
      <c r="E16" s="71"/>
      <c r="F16" s="71"/>
      <c r="G16" s="71"/>
      <c r="H16" s="74"/>
      <c r="I16" s="74"/>
      <c r="J16" s="74"/>
      <c r="K16" s="71"/>
      <c r="L16" s="75"/>
      <c r="M16" s="76"/>
      <c r="N16" s="77"/>
      <c r="O16" s="78"/>
      <c r="P16" s="79"/>
      <c r="Q16" s="79"/>
      <c r="R16" s="79"/>
      <c r="S16" s="79"/>
      <c r="T16" s="82"/>
      <c r="U16" s="79"/>
      <c r="V16" s="79"/>
      <c r="W16" s="79"/>
      <c r="X16" s="80"/>
      <c r="Y16" s="71"/>
    </row>
    <row r="17" spans="1:25" s="81" customFormat="1" ht="87" customHeight="1">
      <c r="A17" s="70" t="s">
        <v>261</v>
      </c>
      <c r="B17" s="71" t="s">
        <v>262</v>
      </c>
      <c r="C17" s="90" t="s">
        <v>264</v>
      </c>
      <c r="D17" s="74">
        <v>2021</v>
      </c>
      <c r="E17" s="71" t="s">
        <v>278</v>
      </c>
      <c r="F17" s="71" t="s">
        <v>235</v>
      </c>
      <c r="G17" s="71" t="s">
        <v>247</v>
      </c>
      <c r="H17" s="74">
        <v>18</v>
      </c>
      <c r="I17" s="74">
        <v>102</v>
      </c>
      <c r="J17" s="74">
        <v>102</v>
      </c>
      <c r="K17" s="71" t="s">
        <v>250</v>
      </c>
      <c r="L17" s="75" t="s">
        <v>238</v>
      </c>
      <c r="M17" s="76" t="s">
        <v>265</v>
      </c>
      <c r="N17" s="91" t="s">
        <v>263</v>
      </c>
      <c r="O17" s="78">
        <v>1</v>
      </c>
      <c r="P17" s="79">
        <v>100000</v>
      </c>
      <c r="Q17" s="79">
        <f>T17-P17</f>
        <v>375000</v>
      </c>
      <c r="R17" s="79">
        <v>0</v>
      </c>
      <c r="S17" s="79">
        <v>0</v>
      </c>
      <c r="T17" s="82">
        <v>475000</v>
      </c>
      <c r="U17" s="79"/>
      <c r="V17" s="79"/>
      <c r="W17" s="79"/>
      <c r="X17" s="80"/>
      <c r="Y17" s="71"/>
    </row>
    <row r="18" spans="1:25" s="81" customFormat="1" ht="87" customHeight="1">
      <c r="A18" s="70" t="s">
        <v>266</v>
      </c>
      <c r="B18" s="71" t="s">
        <v>267</v>
      </c>
      <c r="C18" s="90" t="s">
        <v>268</v>
      </c>
      <c r="D18" s="74">
        <v>2021</v>
      </c>
      <c r="E18" s="71" t="s">
        <v>278</v>
      </c>
      <c r="F18" s="71" t="s">
        <v>235</v>
      </c>
      <c r="G18" s="71" t="s">
        <v>247</v>
      </c>
      <c r="H18" s="74">
        <v>18</v>
      </c>
      <c r="I18" s="74">
        <v>102</v>
      </c>
      <c r="J18" s="74">
        <v>102</v>
      </c>
      <c r="K18" s="71" t="s">
        <v>250</v>
      </c>
      <c r="L18" s="75" t="s">
        <v>238</v>
      </c>
      <c r="M18" s="76" t="s">
        <v>265</v>
      </c>
      <c r="N18" s="91" t="s">
        <v>269</v>
      </c>
      <c r="O18" s="78">
        <v>1</v>
      </c>
      <c r="P18" s="79">
        <v>40000</v>
      </c>
      <c r="Q18" s="79">
        <v>460000</v>
      </c>
      <c r="R18" s="79">
        <v>0</v>
      </c>
      <c r="S18" s="79">
        <v>0</v>
      </c>
      <c r="T18" s="82">
        <v>500000</v>
      </c>
      <c r="U18" s="79"/>
      <c r="V18" s="79"/>
      <c r="W18" s="79"/>
      <c r="X18" s="80"/>
      <c r="Y18" s="71"/>
    </row>
    <row r="19" spans="1:25" s="81" customFormat="1" ht="87" customHeight="1">
      <c r="A19" s="70" t="s">
        <v>290</v>
      </c>
      <c r="B19" s="71" t="s">
        <v>270</v>
      </c>
      <c r="C19" s="93" t="s">
        <v>275</v>
      </c>
      <c r="D19" s="74">
        <v>2022</v>
      </c>
      <c r="E19" s="71" t="s">
        <v>278</v>
      </c>
      <c r="F19" s="71" t="s">
        <v>235</v>
      </c>
      <c r="G19" s="71" t="s">
        <v>247</v>
      </c>
      <c r="H19" s="74">
        <v>18</v>
      </c>
      <c r="I19" s="74">
        <v>102</v>
      </c>
      <c r="J19" s="74">
        <v>102</v>
      </c>
      <c r="K19" s="71" t="s">
        <v>250</v>
      </c>
      <c r="L19" s="75" t="s">
        <v>238</v>
      </c>
      <c r="M19" s="76" t="s">
        <v>265</v>
      </c>
      <c r="N19" s="94" t="s">
        <v>273</v>
      </c>
      <c r="O19" s="78">
        <v>3</v>
      </c>
      <c r="P19" s="79">
        <v>50000</v>
      </c>
      <c r="Q19" s="79">
        <v>640355.39</v>
      </c>
      <c r="R19" s="79">
        <v>0</v>
      </c>
      <c r="S19" s="79">
        <v>0</v>
      </c>
      <c r="T19" s="93">
        <v>690355.39</v>
      </c>
      <c r="U19" s="79"/>
      <c r="V19" s="79"/>
      <c r="W19" s="79"/>
      <c r="X19" s="80"/>
      <c r="Y19" s="71"/>
    </row>
    <row r="20" spans="1:25" s="81" customFormat="1" ht="87" customHeight="1">
      <c r="A20" s="70" t="s">
        <v>271</v>
      </c>
      <c r="B20" s="71" t="s">
        <v>272</v>
      </c>
      <c r="C20" s="95" t="s">
        <v>276</v>
      </c>
      <c r="D20" s="74">
        <v>2021</v>
      </c>
      <c r="E20" s="71" t="s">
        <v>278</v>
      </c>
      <c r="F20" s="71" t="s">
        <v>235</v>
      </c>
      <c r="G20" s="71" t="s">
        <v>247</v>
      </c>
      <c r="H20" s="74">
        <v>18</v>
      </c>
      <c r="I20" s="74">
        <v>102</v>
      </c>
      <c r="J20" s="74">
        <v>102</v>
      </c>
      <c r="K20" s="71" t="s">
        <v>250</v>
      </c>
      <c r="L20" s="75" t="s">
        <v>238</v>
      </c>
      <c r="M20" s="96" t="s">
        <v>265</v>
      </c>
      <c r="N20" s="97" t="s">
        <v>274</v>
      </c>
      <c r="O20" s="78">
        <v>1</v>
      </c>
      <c r="P20" s="79">
        <v>100000</v>
      </c>
      <c r="Q20" s="79">
        <v>200000</v>
      </c>
      <c r="R20" s="79">
        <v>285000</v>
      </c>
      <c r="S20" s="79">
        <v>0</v>
      </c>
      <c r="T20" s="82">
        <v>585000</v>
      </c>
      <c r="U20" s="79"/>
      <c r="V20" s="79"/>
      <c r="W20" s="79"/>
      <c r="X20" s="80"/>
      <c r="Y20" s="71"/>
    </row>
    <row r="21" spans="1:25" ht="12.75">
      <c r="A21" s="2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5"/>
      <c r="O21" s="25"/>
      <c r="P21" s="11">
        <f>SUM(P10:P20)</f>
        <v>3489983.5</v>
      </c>
      <c r="Q21" s="11">
        <f>SUM(Q10:Q20)</f>
        <v>2260355.39</v>
      </c>
      <c r="R21" s="11">
        <f>SUM(R10:R20)</f>
        <v>320000</v>
      </c>
      <c r="S21" s="11">
        <f>SUM(S10:S20)</f>
        <v>0</v>
      </c>
      <c r="T21" s="11">
        <f>SUM(T10:T20)</f>
        <v>6070338.89</v>
      </c>
      <c r="U21" s="11"/>
      <c r="V21" s="21"/>
      <c r="W21" s="11"/>
      <c r="X21" s="21"/>
      <c r="Y21" s="21"/>
    </row>
    <row r="22" spans="1:14" ht="12.75">
      <c r="A22" s="99" t="s">
        <v>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2.75">
      <c r="A23" s="124" t="s">
        <v>219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6" ht="12.75">
      <c r="A24" s="125" t="s">
        <v>122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P24" s="5" t="s">
        <v>132</v>
      </c>
    </row>
    <row r="25" spans="1:16" ht="12.75">
      <c r="A25" s="124" t="s">
        <v>220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P25" s="66" t="s">
        <v>277</v>
      </c>
    </row>
    <row r="26" spans="1:10" ht="12.75">
      <c r="A26" s="125" t="s">
        <v>123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6" ht="12.75">
      <c r="A27" s="155" t="s">
        <v>221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P27" s="5"/>
    </row>
    <row r="28" spans="1:13" ht="12.75">
      <c r="A28" s="124" t="s">
        <v>222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1:13" ht="12.75">
      <c r="A29" s="124" t="s">
        <v>223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1:13" ht="12.75" customHeight="1">
      <c r="A30" s="124" t="s">
        <v>224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1:13" ht="12.75">
      <c r="A31" s="125" t="s">
        <v>198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1:13" ht="12.75" customHeight="1">
      <c r="A32" s="125" t="s">
        <v>199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4" ht="12.75" customHeight="1">
      <c r="A33" s="125" t="s">
        <v>200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3" ht="12.75" customHeight="1">
      <c r="A34" s="124" t="s">
        <v>225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9" ht="12.7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20" ht="12.75" customHeight="1">
      <c r="A37" s="33" t="s">
        <v>111</v>
      </c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 customHeight="1">
      <c r="A38" s="154" t="s">
        <v>192</v>
      </c>
      <c r="B38" s="154"/>
      <c r="C38" s="154"/>
      <c r="D38" s="154"/>
      <c r="E38" s="154"/>
      <c r="F38" s="154"/>
      <c r="G38" s="154"/>
      <c r="H38" s="154"/>
      <c r="I38" s="154"/>
      <c r="J38" s="154"/>
      <c r="L38" s="176" t="s">
        <v>178</v>
      </c>
      <c r="M38" s="177"/>
      <c r="N38" s="177"/>
      <c r="O38" s="177"/>
      <c r="P38" s="177"/>
      <c r="Q38" s="177"/>
      <c r="R38" s="177"/>
      <c r="S38" s="177"/>
      <c r="T38" s="178"/>
    </row>
    <row r="39" spans="1:20" ht="12.75">
      <c r="A39" s="27"/>
      <c r="B39" s="27"/>
      <c r="C39" s="27"/>
      <c r="D39" s="27"/>
      <c r="E39" s="27"/>
      <c r="L39" s="173" t="s">
        <v>166</v>
      </c>
      <c r="M39" s="174"/>
      <c r="N39" s="174"/>
      <c r="O39" s="174"/>
      <c r="P39" s="175"/>
      <c r="Q39" s="41"/>
      <c r="R39" s="41"/>
      <c r="S39" s="41"/>
      <c r="T39" s="41"/>
    </row>
    <row r="40" spans="1:20" ht="16.5" customHeight="1">
      <c r="A40" s="33" t="s">
        <v>66</v>
      </c>
      <c r="L40" s="165" t="s">
        <v>168</v>
      </c>
      <c r="M40" s="166"/>
      <c r="N40" s="166"/>
      <c r="O40" s="167"/>
      <c r="P40" s="172" t="s">
        <v>279</v>
      </c>
      <c r="Q40" s="172"/>
      <c r="R40" s="7"/>
      <c r="S40" s="7"/>
      <c r="T40" s="7"/>
    </row>
    <row r="41" spans="1:20" ht="12.75">
      <c r="A41" s="154" t="s">
        <v>190</v>
      </c>
      <c r="B41" s="154"/>
      <c r="C41" s="154"/>
      <c r="D41" s="154"/>
      <c r="E41" s="154"/>
      <c r="F41" s="154"/>
      <c r="G41" s="154"/>
      <c r="H41" s="154"/>
      <c r="I41" s="154"/>
      <c r="J41" s="154"/>
      <c r="L41" s="168" t="s">
        <v>167</v>
      </c>
      <c r="M41" s="169"/>
      <c r="N41" s="169"/>
      <c r="O41" s="169"/>
      <c r="P41" s="169"/>
      <c r="Q41" s="169"/>
      <c r="R41" s="169"/>
      <c r="S41" s="169"/>
      <c r="T41" s="170"/>
    </row>
    <row r="42" spans="12:20" ht="12.75">
      <c r="L42" s="140" t="s">
        <v>170</v>
      </c>
      <c r="M42" s="141"/>
      <c r="N42" s="141"/>
      <c r="O42" s="141"/>
      <c r="P42" s="39" t="s">
        <v>169</v>
      </c>
      <c r="Q42" s="39" t="s">
        <v>171</v>
      </c>
      <c r="R42" s="40" t="s">
        <v>172</v>
      </c>
      <c r="S42" s="179" t="s">
        <v>174</v>
      </c>
      <c r="T42" s="180"/>
    </row>
    <row r="43" spans="1:20" ht="12.75">
      <c r="A43" s="33" t="s">
        <v>67</v>
      </c>
      <c r="L43" s="171" t="s">
        <v>74</v>
      </c>
      <c r="M43" s="171"/>
      <c r="N43" s="171"/>
      <c r="O43" s="171"/>
      <c r="P43" s="37">
        <f>SUM(P12:P20)-P15</f>
        <v>3339983.5</v>
      </c>
      <c r="Q43" s="37">
        <f>SUM(Q12:Q20)-Q15</f>
        <v>1950355.3900000001</v>
      </c>
      <c r="R43" s="37">
        <f>R20</f>
        <v>285000</v>
      </c>
      <c r="S43" s="171"/>
      <c r="T43" s="171"/>
    </row>
    <row r="44" spans="1:20" ht="12.75">
      <c r="A44" s="123" t="s">
        <v>98</v>
      </c>
      <c r="B44" s="123"/>
      <c r="C44" s="123"/>
      <c r="D44" s="123"/>
      <c r="E44" s="123"/>
      <c r="L44" s="171" t="s">
        <v>75</v>
      </c>
      <c r="M44" s="171"/>
      <c r="N44" s="171"/>
      <c r="O44" s="171"/>
      <c r="P44" s="37">
        <f>P10</f>
        <v>100000</v>
      </c>
      <c r="Q44" s="37">
        <f>Q10</f>
        <v>200000</v>
      </c>
      <c r="R44" s="37">
        <f>R10</f>
        <v>35000</v>
      </c>
      <c r="S44" s="171"/>
      <c r="T44" s="171"/>
    </row>
    <row r="45" spans="1:20" ht="12.75">
      <c r="A45" s="123" t="s">
        <v>99</v>
      </c>
      <c r="B45" s="123"/>
      <c r="C45" s="123"/>
      <c r="D45" s="123"/>
      <c r="E45" s="123"/>
      <c r="L45" s="171" t="s">
        <v>126</v>
      </c>
      <c r="M45" s="171"/>
      <c r="N45" s="171"/>
      <c r="O45" s="171"/>
      <c r="P45" s="37"/>
      <c r="Q45" s="37"/>
      <c r="R45" s="37"/>
      <c r="S45" s="171"/>
      <c r="T45" s="171"/>
    </row>
    <row r="46" spans="1:20" ht="12.75">
      <c r="A46" s="123" t="s">
        <v>100</v>
      </c>
      <c r="B46" s="123"/>
      <c r="C46" s="123"/>
      <c r="D46" s="123"/>
      <c r="E46" s="123"/>
      <c r="L46" s="171" t="s">
        <v>127</v>
      </c>
      <c r="M46" s="171"/>
      <c r="N46" s="171"/>
      <c r="O46" s="171"/>
      <c r="P46" s="37">
        <f>P11</f>
        <v>50000</v>
      </c>
      <c r="Q46" s="37">
        <f>Q11</f>
        <v>110000</v>
      </c>
      <c r="R46" s="37">
        <v>0</v>
      </c>
      <c r="S46" s="171"/>
      <c r="T46" s="171"/>
    </row>
    <row r="47" spans="1:20" ht="12.75">
      <c r="A47" s="27"/>
      <c r="B47" s="27"/>
      <c r="C47" s="27"/>
      <c r="D47" s="27"/>
      <c r="E47" s="27"/>
      <c r="L47" s="172" t="s">
        <v>231</v>
      </c>
      <c r="M47" s="171"/>
      <c r="N47" s="171"/>
      <c r="O47" s="171"/>
      <c r="P47" s="37"/>
      <c r="Q47" s="37"/>
      <c r="R47" s="37"/>
      <c r="S47" s="171"/>
      <c r="T47" s="171"/>
    </row>
    <row r="48" spans="1:20" ht="12.75">
      <c r="A48" s="33" t="s">
        <v>115</v>
      </c>
      <c r="L48" s="172" t="s">
        <v>230</v>
      </c>
      <c r="M48" s="171"/>
      <c r="N48" s="171"/>
      <c r="O48" s="171"/>
      <c r="P48" s="37"/>
      <c r="Q48" s="37"/>
      <c r="R48" s="37"/>
      <c r="S48" s="171"/>
      <c r="T48" s="171"/>
    </row>
    <row r="49" spans="1:20" ht="12.75">
      <c r="A49" s="123" t="s">
        <v>59</v>
      </c>
      <c r="B49" s="123"/>
      <c r="C49" s="123"/>
      <c r="D49" s="123"/>
      <c r="E49" s="123"/>
      <c r="L49" s="171" t="s">
        <v>173</v>
      </c>
      <c r="M49" s="171"/>
      <c r="N49" s="171"/>
      <c r="O49" s="171"/>
      <c r="P49" s="37"/>
      <c r="Q49" s="37"/>
      <c r="R49" s="37"/>
      <c r="S49" s="171"/>
      <c r="T49" s="171"/>
    </row>
    <row r="50" spans="1:20" ht="12.75" customHeight="1">
      <c r="A50" s="123" t="s">
        <v>60</v>
      </c>
      <c r="B50" s="123"/>
      <c r="C50" s="123"/>
      <c r="D50" s="123"/>
      <c r="E50" s="123"/>
      <c r="L50" s="19"/>
      <c r="M50" s="19"/>
      <c r="N50" s="19"/>
      <c r="O50" s="19"/>
      <c r="P50" s="52"/>
      <c r="Q50" s="52"/>
      <c r="R50" s="19"/>
      <c r="S50" s="19"/>
      <c r="T50" s="19"/>
    </row>
    <row r="51" spans="1:20" ht="12.75" customHeight="1">
      <c r="A51" s="123" t="s">
        <v>61</v>
      </c>
      <c r="B51" s="123"/>
      <c r="C51" s="123"/>
      <c r="D51" s="123"/>
      <c r="E51" s="123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>
      <c r="A52" s="123" t="s">
        <v>62</v>
      </c>
      <c r="B52" s="123"/>
      <c r="C52" s="123"/>
      <c r="D52" s="123"/>
      <c r="E52" s="123"/>
      <c r="L52" s="19"/>
      <c r="M52" s="19"/>
      <c r="N52" s="19"/>
      <c r="O52" s="19"/>
      <c r="P52" s="52"/>
      <c r="Q52" s="52"/>
      <c r="R52" s="52"/>
      <c r="S52" s="19"/>
      <c r="T52" s="52"/>
    </row>
    <row r="53" spans="1:20" ht="12.75">
      <c r="A53" s="123" t="s">
        <v>63</v>
      </c>
      <c r="B53" s="123"/>
      <c r="C53" s="123"/>
      <c r="D53" s="123"/>
      <c r="E53" s="123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>
      <c r="A54" s="123" t="s">
        <v>64</v>
      </c>
      <c r="B54" s="123"/>
      <c r="C54" s="123"/>
      <c r="D54" s="123"/>
      <c r="E54" s="123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>
      <c r="A55" s="27"/>
      <c r="B55" s="27"/>
      <c r="C55" s="27"/>
      <c r="D55" s="27"/>
      <c r="E55" s="27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>
      <c r="A56" s="33" t="s">
        <v>183</v>
      </c>
      <c r="L56" s="19"/>
      <c r="M56" s="19"/>
      <c r="N56" s="19"/>
      <c r="O56" s="19"/>
      <c r="P56" s="19"/>
      <c r="Q56" s="19"/>
      <c r="R56" s="19"/>
      <c r="S56" s="19"/>
      <c r="T56" s="19"/>
    </row>
    <row r="57" spans="1:9" s="19" customFormat="1" ht="12.75">
      <c r="A57" s="164" t="s">
        <v>252</v>
      </c>
      <c r="B57" s="154"/>
      <c r="C57" s="154"/>
      <c r="D57" s="1"/>
      <c r="E57" s="1"/>
      <c r="F57" s="1"/>
      <c r="G57" s="1"/>
      <c r="H57" s="1"/>
      <c r="I57" s="1"/>
    </row>
    <row r="58" spans="1:9" s="19" customFormat="1" ht="12.75">
      <c r="A58" s="164" t="s">
        <v>227</v>
      </c>
      <c r="B58" s="154"/>
      <c r="C58" s="154"/>
      <c r="D58" s="1"/>
      <c r="E58" s="1"/>
      <c r="F58" s="1"/>
      <c r="G58" s="1"/>
      <c r="H58" s="1"/>
      <c r="I58" s="1"/>
    </row>
    <row r="59" spans="1:9" s="19" customFormat="1" ht="12.75">
      <c r="A59" s="164" t="s">
        <v>228</v>
      </c>
      <c r="B59" s="154"/>
      <c r="C59" s="154"/>
      <c r="D59" s="1"/>
      <c r="E59" s="1"/>
      <c r="F59" s="1"/>
      <c r="G59" s="1"/>
      <c r="H59" s="1"/>
      <c r="I59" s="1"/>
    </row>
    <row r="60" spans="1:9" s="19" customFormat="1" ht="12.75">
      <c r="A60" s="164" t="s">
        <v>229</v>
      </c>
      <c r="B60" s="154"/>
      <c r="C60" s="154"/>
      <c r="D60" s="1"/>
      <c r="E60" s="1"/>
      <c r="F60" s="1"/>
      <c r="G60" s="1"/>
      <c r="H60" s="1"/>
      <c r="I60" s="1"/>
    </row>
    <row r="61" spans="1:9" s="19" customFormat="1" ht="12.75">
      <c r="A61" s="164" t="s">
        <v>226</v>
      </c>
      <c r="B61" s="154"/>
      <c r="C61" s="154"/>
      <c r="D61" s="1"/>
      <c r="E61" s="1"/>
      <c r="F61" s="1"/>
      <c r="G61" s="1"/>
      <c r="H61" s="1"/>
      <c r="I61" s="1"/>
    </row>
    <row r="62" spans="1:20" s="19" customFormat="1" ht="12.75">
      <c r="A62" s="123"/>
      <c r="B62" s="123"/>
      <c r="C62" s="123"/>
      <c r="D62" s="123"/>
      <c r="E62" s="123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9" customFormat="1" ht="12.75">
      <c r="A63" s="123"/>
      <c r="B63" s="123"/>
      <c r="C63" s="123"/>
      <c r="D63" s="123"/>
      <c r="E63" s="123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9" customFormat="1" ht="12.75">
      <c r="A64" s="123"/>
      <c r="B64" s="123"/>
      <c r="C64" s="123"/>
      <c r="D64" s="123"/>
      <c r="E64" s="123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9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9" customFormat="1" ht="15">
      <c r="A66" s="5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9" customFormat="1" ht="15">
      <c r="A67" s="5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9" customFormat="1" ht="15">
      <c r="A68" s="5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9" customFormat="1" ht="15.75" thickBot="1">
      <c r="A69" s="5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9" customFormat="1" ht="12.75" customHeight="1" thickBot="1">
      <c r="A70" s="51"/>
      <c r="B70" s="49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9" customFormat="1" ht="12.75" customHeight="1">
      <c r="A71" s="5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9" customFormat="1" ht="12.75" customHeight="1">
      <c r="A72" s="5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9" customFormat="1" ht="12.75" customHeight="1">
      <c r="A73" s="5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9" customFormat="1" ht="12.75" customHeight="1">
      <c r="A74" s="5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9" customFormat="1" ht="15">
      <c r="A75" s="5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9" customFormat="1" ht="15">
      <c r="A76" s="5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9" customFormat="1" ht="15">
      <c r="A77" s="5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9" customFormat="1" ht="15">
      <c r="A78" s="5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9" customFormat="1" ht="15">
      <c r="A79" s="5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9" customFormat="1" ht="15">
      <c r="A80" s="5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9" customFormat="1" ht="15">
      <c r="A81" s="5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9" customFormat="1" ht="15">
      <c r="A82" s="5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1" s="19" customFormat="1" ht="15">
      <c r="A83" s="5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  <c r="U83" s="42"/>
    </row>
    <row r="84" spans="1:20" s="19" customFormat="1" ht="15">
      <c r="A84" s="5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9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9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9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9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9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19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9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9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9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19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19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ht="12.75">
      <c r="K96" s="19"/>
    </row>
    <row r="97" ht="12.75">
      <c r="K97" s="19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  <row r="102" ht="12.75">
      <c r="K102" s="19"/>
    </row>
    <row r="103" ht="12.75">
      <c r="K103" s="19"/>
    </row>
    <row r="104" ht="12.75">
      <c r="K104" s="19"/>
    </row>
    <row r="105" ht="12.75">
      <c r="K105" s="19"/>
    </row>
    <row r="106" ht="12.75">
      <c r="K106" s="19"/>
    </row>
    <row r="107" ht="12.75">
      <c r="K107" s="19"/>
    </row>
    <row r="108" ht="12.75">
      <c r="K108" s="19"/>
    </row>
    <row r="109" ht="12.75">
      <c r="K109" s="19"/>
    </row>
    <row r="110" ht="12.75">
      <c r="K110" s="19"/>
    </row>
    <row r="111" ht="12.75">
      <c r="K111" s="19"/>
    </row>
    <row r="112" ht="12.75" customHeight="1">
      <c r="K112" s="19"/>
    </row>
    <row r="113" ht="12.75">
      <c r="K113" s="19"/>
    </row>
    <row r="114" ht="12.75" customHeight="1">
      <c r="K114" s="19"/>
    </row>
    <row r="115" ht="12.75">
      <c r="K115" s="19"/>
    </row>
    <row r="116" ht="12.75">
      <c r="K116" s="19"/>
    </row>
    <row r="117" ht="12.75">
      <c r="K117" s="19"/>
    </row>
    <row r="118" ht="12.75">
      <c r="K118" s="19"/>
    </row>
    <row r="119" ht="12.75">
      <c r="K119" s="19"/>
    </row>
    <row r="120" ht="12.75">
      <c r="K120" s="19"/>
    </row>
    <row r="121" ht="12.75">
      <c r="K121" s="19"/>
    </row>
    <row r="122" ht="12.75">
      <c r="K122" s="19"/>
    </row>
    <row r="123" ht="12.75">
      <c r="K123" s="19"/>
    </row>
    <row r="124" ht="12.75">
      <c r="K124" s="19"/>
    </row>
    <row r="125" ht="12.75">
      <c r="K125" s="19"/>
    </row>
  </sheetData>
  <sheetProtection/>
  <mergeCells count="82">
    <mergeCell ref="L48:O48"/>
    <mergeCell ref="L49:O49"/>
    <mergeCell ref="L39:P39"/>
    <mergeCell ref="Y7:Y9"/>
    <mergeCell ref="S46:T46"/>
    <mergeCell ref="L38:T38"/>
    <mergeCell ref="L46:O46"/>
    <mergeCell ref="L47:O47"/>
    <mergeCell ref="S42:T42"/>
    <mergeCell ref="S43:T43"/>
    <mergeCell ref="A60:C60"/>
    <mergeCell ref="A61:C61"/>
    <mergeCell ref="S48:T48"/>
    <mergeCell ref="S49:T49"/>
    <mergeCell ref="S44:T44"/>
    <mergeCell ref="S45:T45"/>
    <mergeCell ref="L44:O44"/>
    <mergeCell ref="A51:E51"/>
    <mergeCell ref="A49:E49"/>
    <mergeCell ref="A53:E53"/>
    <mergeCell ref="L40:O40"/>
    <mergeCell ref="L41:T41"/>
    <mergeCell ref="L45:O45"/>
    <mergeCell ref="S47:T47"/>
    <mergeCell ref="P40:Q40"/>
    <mergeCell ref="L43:O43"/>
    <mergeCell ref="A59:C59"/>
    <mergeCell ref="U8:U9"/>
    <mergeCell ref="A26:J26"/>
    <mergeCell ref="A34:M34"/>
    <mergeCell ref="A29:M29"/>
    <mergeCell ref="A33:N33"/>
    <mergeCell ref="D7:D9"/>
    <mergeCell ref="A32:M32"/>
    <mergeCell ref="A22:N22"/>
    <mergeCell ref="A58:C58"/>
    <mergeCell ref="A64:E64"/>
    <mergeCell ref="A44:E44"/>
    <mergeCell ref="A45:E45"/>
    <mergeCell ref="A46:E46"/>
    <mergeCell ref="A62:E62"/>
    <mergeCell ref="A63:E63"/>
    <mergeCell ref="A54:E54"/>
    <mergeCell ref="A57:C57"/>
    <mergeCell ref="A50:E50"/>
    <mergeCell ref="A52:E52"/>
    <mergeCell ref="A1:T1"/>
    <mergeCell ref="A2:T2"/>
    <mergeCell ref="A4:T4"/>
    <mergeCell ref="B7:B9"/>
    <mergeCell ref="N7:N9"/>
    <mergeCell ref="J8:J9"/>
    <mergeCell ref="H8:H9"/>
    <mergeCell ref="E7:E9"/>
    <mergeCell ref="M7:M9"/>
    <mergeCell ref="C7:C9"/>
    <mergeCell ref="V8:V9"/>
    <mergeCell ref="T8:T9"/>
    <mergeCell ref="F7:F9"/>
    <mergeCell ref="R8:R9"/>
    <mergeCell ref="L7:L9"/>
    <mergeCell ref="S8:S9"/>
    <mergeCell ref="Q8:Q9"/>
    <mergeCell ref="P7:X7"/>
    <mergeCell ref="P8:P9"/>
    <mergeCell ref="G7:G9"/>
    <mergeCell ref="A27:N27"/>
    <mergeCell ref="A28:M28"/>
    <mergeCell ref="A23:N23"/>
    <mergeCell ref="K7:K9"/>
    <mergeCell ref="I8:I9"/>
    <mergeCell ref="A24:N24"/>
    <mergeCell ref="O7:O9"/>
    <mergeCell ref="L42:O42"/>
    <mergeCell ref="A35:M35"/>
    <mergeCell ref="H7:J7"/>
    <mergeCell ref="A31:M31"/>
    <mergeCell ref="A25:N25"/>
    <mergeCell ref="A38:J38"/>
    <mergeCell ref="A41:J41"/>
    <mergeCell ref="A30:M30"/>
    <mergeCell ref="A7:A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2" zoomScaleNormal="82" zoomScalePageLayoutView="0" workbookViewId="0" topLeftCell="A1">
      <selection activeCell="B10" sqref="B10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2.421875" style="1" customWidth="1"/>
    <col min="4" max="4" width="33.140625" style="1" customWidth="1"/>
    <col min="5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4.7109375" style="1" customWidth="1"/>
    <col min="15" max="16384" width="9.140625" style="1" customWidth="1"/>
  </cols>
  <sheetData>
    <row r="1" spans="1:14" ht="18.75">
      <c r="A1" s="108" t="s">
        <v>295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.75">
      <c r="A2" s="108" t="s">
        <v>260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1" ht="15.75">
      <c r="A3" s="11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4" ht="18">
      <c r="A4" s="111" t="s">
        <v>77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3" ht="18">
      <c r="A5" s="2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4" ht="41.25" customHeight="1">
      <c r="A7" s="121" t="s">
        <v>124</v>
      </c>
      <c r="B7" s="127" t="s">
        <v>16</v>
      </c>
      <c r="C7" s="118" t="s">
        <v>17</v>
      </c>
      <c r="D7" s="118" t="s">
        <v>114</v>
      </c>
      <c r="E7" s="127" t="s">
        <v>18</v>
      </c>
      <c r="F7" s="127" t="s">
        <v>19</v>
      </c>
      <c r="G7" s="118" t="s">
        <v>20</v>
      </c>
      <c r="H7" s="118" t="s">
        <v>48</v>
      </c>
      <c r="I7" s="182" t="s">
        <v>47</v>
      </c>
      <c r="J7" s="182" t="s">
        <v>21</v>
      </c>
      <c r="K7" s="118" t="s">
        <v>46</v>
      </c>
      <c r="L7" s="118" t="s">
        <v>55</v>
      </c>
      <c r="M7" s="118"/>
      <c r="N7" s="121" t="s">
        <v>232</v>
      </c>
    </row>
    <row r="8" spans="1:14" ht="12.75">
      <c r="A8" s="181"/>
      <c r="B8" s="128"/>
      <c r="C8" s="131"/>
      <c r="D8" s="118"/>
      <c r="E8" s="128"/>
      <c r="F8" s="128"/>
      <c r="G8" s="131"/>
      <c r="H8" s="131"/>
      <c r="I8" s="182"/>
      <c r="J8" s="182"/>
      <c r="K8" s="131"/>
      <c r="L8" s="121" t="s">
        <v>56</v>
      </c>
      <c r="M8" s="121" t="s">
        <v>57</v>
      </c>
      <c r="N8" s="149"/>
    </row>
    <row r="9" spans="1:14" ht="32.25" customHeight="1">
      <c r="A9" s="150"/>
      <c r="B9" s="128"/>
      <c r="C9" s="131"/>
      <c r="D9" s="118"/>
      <c r="E9" s="128"/>
      <c r="F9" s="128"/>
      <c r="G9" s="131"/>
      <c r="H9" s="131"/>
      <c r="I9" s="182"/>
      <c r="J9" s="182"/>
      <c r="K9" s="131"/>
      <c r="L9" s="122"/>
      <c r="M9" s="122"/>
      <c r="N9" s="122"/>
    </row>
    <row r="10" spans="1:14" ht="44.25" customHeight="1">
      <c r="A10" s="22" t="str">
        <f>'Scheda D'!A10</f>
        <v>313680795202100001</v>
      </c>
      <c r="B10" s="8" t="str">
        <f>'Scheda D'!C10</f>
        <v>E34E21000150004</v>
      </c>
      <c r="C10" s="10" t="str">
        <f>'Scheda D'!N10</f>
        <v>PROGETTO PER L'AMPLIAMENTO DEL CIMITERO
COMUNALE DI ACQUARO</v>
      </c>
      <c r="D10" s="2" t="str">
        <f>'Scheda D'!E10</f>
        <v>Gagliardi Michele</v>
      </c>
      <c r="E10" s="8">
        <f>'Scheda D'!P10</f>
        <v>100000</v>
      </c>
      <c r="F10" s="8">
        <f>'Scheda D'!T10</f>
        <v>335000</v>
      </c>
      <c r="G10" s="50" t="s">
        <v>255</v>
      </c>
      <c r="H10" s="2">
        <v>1</v>
      </c>
      <c r="I10" s="50" t="s">
        <v>258</v>
      </c>
      <c r="J10" s="50" t="s">
        <v>258</v>
      </c>
      <c r="K10" s="2">
        <v>1</v>
      </c>
      <c r="L10" s="53">
        <v>245436</v>
      </c>
      <c r="M10" s="50" t="s">
        <v>259</v>
      </c>
      <c r="N10" s="2"/>
    </row>
    <row r="11" spans="1:14" ht="78" customHeight="1">
      <c r="A11" s="22" t="str">
        <f>'Scheda D'!A11</f>
        <v>313680795202100002</v>
      </c>
      <c r="B11" s="8" t="str">
        <f>'Scheda D'!C11</f>
        <v>E37H20002690004</v>
      </c>
      <c r="C11" s="10" t="str">
        <f>'Scheda D'!N11</f>
        <v>PROGETTO PER I LAVORI PER LA MESSA IN SICUREZZA DEL PIANO VIABILE SULLE STRADE COMUNALI </v>
      </c>
      <c r="D11" s="2" t="str">
        <f>'Scheda D'!E11</f>
        <v>Gagliardi Michele</v>
      </c>
      <c r="E11" s="8">
        <f>'Scheda D'!P11</f>
        <v>50000</v>
      </c>
      <c r="F11" s="8">
        <f>'Scheda D'!T11</f>
        <v>160000</v>
      </c>
      <c r="G11" s="50" t="s">
        <v>257</v>
      </c>
      <c r="H11" s="2">
        <v>1</v>
      </c>
      <c r="I11" s="50" t="s">
        <v>258</v>
      </c>
      <c r="J11" s="50" t="s">
        <v>258</v>
      </c>
      <c r="K11" s="2">
        <v>1</v>
      </c>
      <c r="L11" s="53">
        <v>245436</v>
      </c>
      <c r="M11" s="50" t="s">
        <v>259</v>
      </c>
      <c r="N11" s="2"/>
    </row>
    <row r="12" spans="1:14" ht="64.5" customHeight="1">
      <c r="A12" s="22" t="str">
        <f>'Scheda D'!A12</f>
        <v>313680795201700007</v>
      </c>
      <c r="B12" s="8" t="str">
        <f>'Scheda D'!C12</f>
        <v>E33D17001930001</v>
      </c>
      <c r="C12" s="10" t="str">
        <f>'Scheda D'!N12</f>
        <v>Qualificazione e recupero centro storico. Intervento di qualificazione e manutenzione della pavimentazione stradale del Comune di Acquaro </v>
      </c>
      <c r="D12" s="2" t="str">
        <f>'Scheda D'!E12</f>
        <v>Gagliardi Michele</v>
      </c>
      <c r="E12" s="8">
        <f>'Scheda D'!P12</f>
        <v>299983.5</v>
      </c>
      <c r="F12" s="8">
        <f>'Scheda D'!T12</f>
        <v>299983.5</v>
      </c>
      <c r="G12" s="50" t="s">
        <v>257</v>
      </c>
      <c r="H12" s="2">
        <v>1</v>
      </c>
      <c r="I12" s="50" t="s">
        <v>258</v>
      </c>
      <c r="J12" s="50" t="s">
        <v>258</v>
      </c>
      <c r="K12" s="2">
        <v>1</v>
      </c>
      <c r="L12" s="53">
        <v>245436</v>
      </c>
      <c r="M12" s="50" t="s">
        <v>259</v>
      </c>
      <c r="N12" s="2"/>
    </row>
    <row r="13" spans="1:14" ht="72.75" customHeight="1">
      <c r="A13" s="22" t="str">
        <f>'Scheda D'!A13</f>
        <v>313680795201700008</v>
      </c>
      <c r="B13" s="8" t="str">
        <f>'Scheda D'!C13</f>
        <v>E34G18000020001</v>
      </c>
      <c r="C13" s="10" t="str">
        <f>'Scheda D'!N13</f>
        <v>Interventi di mitigazione del rischio idrogeologico dei versanti collinari -Comune di Acquaro - zona serbatoio Limpidi - Salandria - Via provinciale-Martinoli e Malamotta</v>
      </c>
      <c r="D13" s="2" t="str">
        <f>'Scheda D'!E13</f>
        <v>Gagliardi Michele</v>
      </c>
      <c r="E13" s="8">
        <f>'Scheda D'!P13</f>
        <v>2000000</v>
      </c>
      <c r="F13" s="8">
        <f>'Scheda D'!T13</f>
        <v>2000000</v>
      </c>
      <c r="G13" s="50" t="s">
        <v>254</v>
      </c>
      <c r="H13" s="2">
        <v>1</v>
      </c>
      <c r="I13" s="50" t="s">
        <v>258</v>
      </c>
      <c r="J13" s="50" t="s">
        <v>258</v>
      </c>
      <c r="K13" s="2">
        <v>1</v>
      </c>
      <c r="L13" s="53">
        <v>245436</v>
      </c>
      <c r="M13" s="50" t="s">
        <v>259</v>
      </c>
      <c r="N13" s="2"/>
    </row>
    <row r="14" spans="1:14" ht="54.75" customHeight="1">
      <c r="A14" s="22" t="str">
        <f>'Scheda D'!A14</f>
        <v>313680795201700009</v>
      </c>
      <c r="B14" s="8" t="str">
        <f>'Scheda D'!C14</f>
        <v>E78H18000060006</v>
      </c>
      <c r="C14" s="10" t="str">
        <f>'Scheda D'!N14</f>
        <v>Adeguamento piattaforma depurativa consortile a servizio dei Comuni di Acquaro, Dasà e Arena </v>
      </c>
      <c r="D14" s="2" t="str">
        <f>'Scheda D'!E14</f>
        <v>Gagliardi Michele</v>
      </c>
      <c r="E14" s="8">
        <f>'Scheda D'!P14</f>
        <v>750000</v>
      </c>
      <c r="F14" s="8">
        <f>'Scheda D'!T14</f>
        <v>1025000</v>
      </c>
      <c r="G14" s="50" t="s">
        <v>254</v>
      </c>
      <c r="H14" s="2">
        <v>1</v>
      </c>
      <c r="I14" s="50" t="s">
        <v>258</v>
      </c>
      <c r="J14" s="50" t="s">
        <v>258</v>
      </c>
      <c r="K14" s="2">
        <v>1</v>
      </c>
      <c r="L14" s="53">
        <v>245436</v>
      </c>
      <c r="M14" s="50" t="s">
        <v>259</v>
      </c>
      <c r="N14" s="2"/>
    </row>
    <row r="15" spans="1:14" ht="42" customHeight="1">
      <c r="A15" s="22" t="str">
        <f>'Scheda D'!A18</f>
        <v>313680795201900003</v>
      </c>
      <c r="B15" s="8" t="str">
        <f>'Scheda D'!C18</f>
        <v>E32G19000490006 </v>
      </c>
      <c r="C15" s="10" t="str">
        <f>'Scheda D'!N18</f>
        <v>EFFICIENTAMENTO ENERGETICO DELL'EDIFICIO SCOLASTICO SITO IN CORSO UMBERTO I -ACQUARO</v>
      </c>
      <c r="D15" s="2" t="str">
        <f>'Scheda D'!E18</f>
        <v>Gagliardi Michele</v>
      </c>
      <c r="E15" s="8">
        <f>'Scheda D'!P18</f>
        <v>40000</v>
      </c>
      <c r="F15" s="8">
        <f>'Scheda D'!T18</f>
        <v>500000</v>
      </c>
      <c r="G15" s="50" t="s">
        <v>255</v>
      </c>
      <c r="H15" s="2">
        <v>1</v>
      </c>
      <c r="I15" s="50" t="s">
        <v>258</v>
      </c>
      <c r="J15" s="50" t="s">
        <v>258</v>
      </c>
      <c r="K15" s="2">
        <v>3</v>
      </c>
      <c r="L15" s="53">
        <v>245436</v>
      </c>
      <c r="M15" s="50" t="s">
        <v>259</v>
      </c>
      <c r="N15" s="50"/>
    </row>
    <row r="16" spans="1:14" ht="57" customHeight="1">
      <c r="A16" s="22" t="str">
        <f>'Scheda D'!A20</f>
        <v>313680795202000002</v>
      </c>
      <c r="B16" s="8" t="str">
        <f>'Scheda D'!C20</f>
        <v>E31H20000000006</v>
      </c>
      <c r="C16" s="69" t="str">
        <f>'Scheda D'!N20</f>
        <v>COMPLETAMENTO e RIFUNZIONALIZZAZIONE di un EDIFICIO da DESTINARE a SPAZI ESPOSITIVI delle ANTICHE MACCHINE per la LAVORAZIONE delle OLIVE e per la PROMOZIONE e la DEGUSTAZIONE dei PRODOTTI LOCALI DERIVATI </v>
      </c>
      <c r="D16" s="2" t="str">
        <f>'Scheda D'!E20</f>
        <v>Gagliardi Michele</v>
      </c>
      <c r="E16" s="8">
        <f>'Scheda D'!P20</f>
        <v>100000</v>
      </c>
      <c r="F16" s="8">
        <f>'Scheda D'!T20</f>
        <v>585000</v>
      </c>
      <c r="G16" s="50" t="s">
        <v>255</v>
      </c>
      <c r="H16" s="2">
        <v>1</v>
      </c>
      <c r="I16" s="50" t="s">
        <v>258</v>
      </c>
      <c r="J16" s="50" t="s">
        <v>258</v>
      </c>
      <c r="K16" s="2">
        <v>3</v>
      </c>
      <c r="L16" s="53">
        <v>245436</v>
      </c>
      <c r="M16" s="50" t="s">
        <v>259</v>
      </c>
      <c r="N16" s="50"/>
    </row>
    <row r="17" spans="1:14" s="7" customFormat="1" ht="32.25" customHeight="1">
      <c r="A17" s="68" t="str">
        <f>'Scheda D'!A20</f>
        <v>313680795202000002</v>
      </c>
      <c r="B17" s="8" t="str">
        <f>'Scheda D'!C17</f>
        <v>E33B19000100005</v>
      </c>
      <c r="C17" s="67" t="s">
        <v>263</v>
      </c>
      <c r="D17" s="2" t="str">
        <f>'Scheda D'!E20</f>
        <v>Gagliardi Michele</v>
      </c>
      <c r="E17" s="8">
        <v>100000</v>
      </c>
      <c r="F17" s="8">
        <v>475000</v>
      </c>
      <c r="G17" s="50" t="s">
        <v>256</v>
      </c>
      <c r="H17" s="2">
        <v>1</v>
      </c>
      <c r="I17" s="50" t="s">
        <v>258</v>
      </c>
      <c r="J17" s="50" t="s">
        <v>258</v>
      </c>
      <c r="K17" s="2">
        <v>3</v>
      </c>
      <c r="L17" s="53">
        <v>245436</v>
      </c>
      <c r="M17" s="50" t="s">
        <v>259</v>
      </c>
      <c r="N17" s="50"/>
    </row>
    <row r="18" spans="1:14" s="7" customFormat="1" ht="22.5" customHeight="1">
      <c r="A18" s="2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20" spans="1:14" ht="12.75">
      <c r="A20" s="125" t="s">
        <v>184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ht="12.75">
      <c r="A22" s="34" t="s">
        <v>140</v>
      </c>
    </row>
    <row r="23" spans="1:11" ht="12.75">
      <c r="A23" s="123" t="s">
        <v>22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2.75">
      <c r="A24" s="125" t="s">
        <v>69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2" ht="12.75">
      <c r="A25" s="123" t="s">
        <v>71</v>
      </c>
      <c r="B25" s="123"/>
      <c r="C25" s="123"/>
      <c r="J25" s="5" t="s">
        <v>132</v>
      </c>
      <c r="K25" s="5"/>
      <c r="L25" s="5"/>
    </row>
    <row r="26" spans="1:12" ht="12.75">
      <c r="A26" s="123" t="s">
        <v>23</v>
      </c>
      <c r="B26" s="123"/>
      <c r="C26" s="123"/>
      <c r="J26" s="66" t="s">
        <v>278</v>
      </c>
      <c r="K26" s="5"/>
      <c r="L26" s="5"/>
    </row>
    <row r="27" spans="1:3" ht="12.75">
      <c r="A27" s="123" t="s">
        <v>58</v>
      </c>
      <c r="B27" s="123"/>
      <c r="C27" s="123"/>
    </row>
    <row r="28" spans="1:3" ht="12.75">
      <c r="A28" s="123" t="s">
        <v>70</v>
      </c>
      <c r="B28" s="123"/>
      <c r="C28" s="123"/>
    </row>
    <row r="29" spans="1:3" ht="12.75">
      <c r="A29" s="123" t="s">
        <v>72</v>
      </c>
      <c r="B29" s="123"/>
      <c r="C29" s="123"/>
    </row>
    <row r="30" spans="1:3" ht="12.75">
      <c r="A30" s="123" t="s">
        <v>73</v>
      </c>
      <c r="B30" s="123"/>
      <c r="C30" s="123"/>
    </row>
    <row r="31" spans="1:3" ht="12.75">
      <c r="A31" s="123" t="s">
        <v>105</v>
      </c>
      <c r="B31" s="123"/>
      <c r="C31" s="123"/>
    </row>
    <row r="33" ht="12.75">
      <c r="A33" s="34" t="s">
        <v>68</v>
      </c>
    </row>
    <row r="34" spans="1:11" ht="12.75">
      <c r="A34" s="123" t="s">
        <v>94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>
      <c r="A35" s="123" t="s">
        <v>95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2" ht="12.75">
      <c r="A36" s="123" t="s">
        <v>92</v>
      </c>
      <c r="B36" s="123"/>
    </row>
    <row r="37" spans="1:2" ht="12.75">
      <c r="A37" s="123" t="s">
        <v>93</v>
      </c>
      <c r="B37" s="123"/>
    </row>
  </sheetData>
  <sheetProtection/>
  <mergeCells count="33">
    <mergeCell ref="A35:K35"/>
    <mergeCell ref="A20:N20"/>
    <mergeCell ref="A29:C29"/>
    <mergeCell ref="A34:K34"/>
    <mergeCell ref="A28:C28"/>
    <mergeCell ref="A3:K3"/>
    <mergeCell ref="A37:B37"/>
    <mergeCell ref="A23:K23"/>
    <mergeCell ref="A24:K24"/>
    <mergeCell ref="A25:C25"/>
    <mergeCell ref="A26:C26"/>
    <mergeCell ref="A27:C27"/>
    <mergeCell ref="A36:B36"/>
    <mergeCell ref="A31:C31"/>
    <mergeCell ref="A30:C30"/>
    <mergeCell ref="A1:N1"/>
    <mergeCell ref="A2:N2"/>
    <mergeCell ref="A4:N4"/>
    <mergeCell ref="N7:N9"/>
    <mergeCell ref="D7:D9"/>
    <mergeCell ref="G7:G9"/>
    <mergeCell ref="E7:E9"/>
    <mergeCell ref="H7:H9"/>
    <mergeCell ref="K7:K9"/>
    <mergeCell ref="J7:J9"/>
    <mergeCell ref="L7:M7"/>
    <mergeCell ref="B7:B9"/>
    <mergeCell ref="C7:C9"/>
    <mergeCell ref="A7:A9"/>
    <mergeCell ref="F7:F9"/>
    <mergeCell ref="I7:I9"/>
    <mergeCell ref="M8:M9"/>
    <mergeCell ref="L8:L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2.421875" style="1" customWidth="1"/>
    <col min="2" max="2" width="23.00390625" style="1" customWidth="1"/>
    <col min="3" max="3" width="44.421875" style="1" customWidth="1"/>
    <col min="4" max="4" width="23.57421875" style="1" customWidth="1"/>
    <col min="5" max="5" width="17.57421875" style="1" customWidth="1"/>
    <col min="6" max="6" width="44.00390625" style="1" customWidth="1"/>
    <col min="7" max="16384" width="9.140625" style="1" customWidth="1"/>
  </cols>
  <sheetData>
    <row r="1" spans="1:6" ht="18.75">
      <c r="A1" s="108" t="s">
        <v>296</v>
      </c>
      <c r="B1" s="109"/>
      <c r="C1" s="109"/>
      <c r="D1" s="109"/>
      <c r="E1" s="109"/>
      <c r="F1" s="109"/>
    </row>
    <row r="2" spans="1:6" ht="18.75">
      <c r="A2" s="108" t="s">
        <v>249</v>
      </c>
      <c r="B2" s="109"/>
      <c r="C2" s="109"/>
      <c r="D2" s="109"/>
      <c r="E2" s="109"/>
      <c r="F2" s="109"/>
    </row>
    <row r="3" spans="1:5" ht="15.75">
      <c r="A3" s="110" t="s">
        <v>0</v>
      </c>
      <c r="B3" s="100"/>
      <c r="C3" s="100"/>
      <c r="D3" s="100"/>
      <c r="E3" s="100"/>
    </row>
    <row r="4" spans="1:6" ht="18">
      <c r="A4" s="111" t="s">
        <v>182</v>
      </c>
      <c r="B4" s="111"/>
      <c r="C4" s="111"/>
      <c r="D4" s="111"/>
      <c r="E4" s="111"/>
      <c r="F4" s="111"/>
    </row>
    <row r="5" spans="1:6" ht="18">
      <c r="A5" s="111" t="s">
        <v>181</v>
      </c>
      <c r="B5" s="111"/>
      <c r="C5" s="111"/>
      <c r="D5" s="111"/>
      <c r="E5" s="111"/>
      <c r="F5" s="111"/>
    </row>
    <row r="6" spans="2:6" ht="13.5" thickBot="1">
      <c r="B6" s="58"/>
      <c r="E6" s="58"/>
      <c r="F6" s="58"/>
    </row>
    <row r="7" spans="1:7" ht="12.75" customHeight="1">
      <c r="A7" s="195" t="s">
        <v>124</v>
      </c>
      <c r="B7" s="192" t="s">
        <v>16</v>
      </c>
      <c r="C7" s="183" t="s">
        <v>17</v>
      </c>
      <c r="D7" s="186" t="s">
        <v>19</v>
      </c>
      <c r="E7" s="189" t="s">
        <v>48</v>
      </c>
      <c r="F7" s="183" t="s">
        <v>129</v>
      </c>
      <c r="G7" s="7"/>
    </row>
    <row r="8" spans="1:7" ht="12.75">
      <c r="A8" s="196"/>
      <c r="B8" s="193"/>
      <c r="C8" s="184"/>
      <c r="D8" s="187"/>
      <c r="E8" s="190"/>
      <c r="F8" s="184"/>
      <c r="G8" s="7"/>
    </row>
    <row r="9" spans="1:7" ht="12.75" customHeight="1">
      <c r="A9" s="196"/>
      <c r="B9" s="193"/>
      <c r="C9" s="184"/>
      <c r="D9" s="187"/>
      <c r="E9" s="190"/>
      <c r="F9" s="184"/>
      <c r="G9" s="7"/>
    </row>
    <row r="10" spans="1:6" ht="13.5" thickBot="1">
      <c r="A10" s="197"/>
      <c r="B10" s="194"/>
      <c r="C10" s="185"/>
      <c r="D10" s="188"/>
      <c r="E10" s="191"/>
      <c r="F10" s="185"/>
    </row>
    <row r="11" spans="1:6" ht="119.25" customHeight="1" thickBot="1">
      <c r="A11" s="63"/>
      <c r="B11" s="64"/>
      <c r="C11" s="65"/>
      <c r="D11" s="43"/>
      <c r="E11" s="59"/>
      <c r="F11" s="61"/>
    </row>
    <row r="12" spans="1:6" ht="72.75" customHeight="1" thickBot="1">
      <c r="A12" s="54"/>
      <c r="B12" s="57"/>
      <c r="C12" s="56"/>
      <c r="D12" s="55"/>
      <c r="E12" s="60"/>
      <c r="F12" s="62"/>
    </row>
    <row r="13" spans="1:3" ht="12.75">
      <c r="A13" s="12"/>
      <c r="B13" s="18"/>
      <c r="C13" s="18"/>
    </row>
    <row r="14" ht="12.75">
      <c r="D14" s="5" t="s">
        <v>132</v>
      </c>
    </row>
    <row r="15" ht="12.75">
      <c r="D15" s="66" t="s">
        <v>278</v>
      </c>
    </row>
    <row r="19" spans="1:2" ht="30" customHeight="1">
      <c r="A19" s="135" t="s">
        <v>131</v>
      </c>
      <c r="B19" s="135"/>
    </row>
    <row r="20" spans="1:2" ht="39" customHeight="1">
      <c r="A20" s="135"/>
      <c r="B20" s="135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2021-04-12T09:11:37Z</dcterms:modified>
  <cp:category/>
  <cp:version/>
  <cp:contentType/>
  <cp:contentStatus/>
</cp:coreProperties>
</file>